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opovicZ\Desktop\"/>
    </mc:Choice>
  </mc:AlternateContent>
  <bookViews>
    <workbookView xWindow="0" yWindow="0" windowWidth="20490" windowHeight="7755"/>
  </bookViews>
  <sheets>
    <sheet name="MINI četverac" sheetId="3" r:id="rId1"/>
    <sheet name="MINI poredak" sheetId="5" r:id="rId2"/>
    <sheet name="MAXI četverac" sheetId="4" r:id="rId3"/>
    <sheet name="MAXI poredak 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9" i="4" l="1"/>
  <c r="P60" i="4"/>
  <c r="P61" i="4"/>
  <c r="P62" i="4"/>
  <c r="P63" i="4"/>
  <c r="P64" i="4"/>
  <c r="P65" i="4"/>
  <c r="P66" i="4"/>
  <c r="P67" i="4"/>
  <c r="P58" i="4"/>
  <c r="O59" i="4"/>
  <c r="O60" i="4"/>
  <c r="O61" i="4"/>
  <c r="O62" i="4"/>
  <c r="O63" i="4"/>
  <c r="O64" i="4"/>
  <c r="O65" i="4"/>
  <c r="O66" i="4"/>
  <c r="O67" i="4"/>
  <c r="O58" i="4"/>
  <c r="N59" i="4"/>
  <c r="N60" i="4"/>
  <c r="N61" i="4"/>
  <c r="N62" i="4"/>
  <c r="N63" i="4"/>
  <c r="N64" i="4"/>
  <c r="N65" i="4"/>
  <c r="N66" i="4"/>
  <c r="N67" i="4"/>
  <c r="N58" i="4"/>
  <c r="M59" i="4"/>
  <c r="M60" i="4"/>
  <c r="M61" i="4"/>
  <c r="M62" i="4"/>
  <c r="M63" i="4"/>
  <c r="M64" i="4"/>
  <c r="M65" i="4"/>
  <c r="M66" i="4"/>
  <c r="M67" i="4"/>
  <c r="M58" i="4"/>
  <c r="L59" i="4"/>
  <c r="L60" i="4"/>
  <c r="L61" i="4"/>
  <c r="L62" i="4"/>
  <c r="L63" i="4"/>
  <c r="L64" i="4"/>
  <c r="L65" i="4"/>
  <c r="L66" i="4"/>
  <c r="L67" i="4"/>
  <c r="L58" i="4"/>
  <c r="E34" i="5"/>
  <c r="E33" i="5"/>
  <c r="D34" i="5"/>
  <c r="D33" i="5"/>
  <c r="E32" i="5"/>
  <c r="E31" i="5"/>
  <c r="E30" i="5"/>
  <c r="E29" i="5"/>
  <c r="E28" i="5"/>
  <c r="E27" i="5"/>
  <c r="Q59" i="3"/>
  <c r="Q60" i="3"/>
  <c r="Q61" i="3"/>
  <c r="Q62" i="3"/>
  <c r="Q63" i="3"/>
  <c r="Q64" i="3"/>
  <c r="Q65" i="3"/>
  <c r="Q66" i="3"/>
  <c r="Q67" i="3"/>
  <c r="Q58" i="3"/>
  <c r="P59" i="3"/>
  <c r="P60" i="3"/>
  <c r="P61" i="3"/>
  <c r="P62" i="3"/>
  <c r="P68" i="3" s="1"/>
  <c r="P63" i="3"/>
  <c r="P64" i="3"/>
  <c r="P65" i="3"/>
  <c r="P66" i="3"/>
  <c r="P67" i="3"/>
  <c r="P58" i="3"/>
  <c r="O59" i="3"/>
  <c r="O60" i="3"/>
  <c r="O61" i="3"/>
  <c r="O62" i="3"/>
  <c r="O63" i="3"/>
  <c r="O64" i="3"/>
  <c r="O65" i="3"/>
  <c r="O66" i="3"/>
  <c r="O67" i="3"/>
  <c r="O58" i="3"/>
  <c r="N59" i="3"/>
  <c r="N60" i="3"/>
  <c r="N61" i="3"/>
  <c r="N62" i="3"/>
  <c r="N63" i="3"/>
  <c r="N64" i="3"/>
  <c r="N65" i="3"/>
  <c r="N66" i="3"/>
  <c r="N67" i="3"/>
  <c r="N58" i="3"/>
  <c r="M59" i="3"/>
  <c r="M60" i="3"/>
  <c r="M61" i="3"/>
  <c r="M62" i="3"/>
  <c r="M63" i="3"/>
  <c r="M64" i="3"/>
  <c r="M65" i="3"/>
  <c r="M66" i="3"/>
  <c r="M67" i="3"/>
  <c r="M58" i="3"/>
  <c r="L59" i="3"/>
  <c r="L60" i="3"/>
  <c r="L61" i="3"/>
  <c r="L62" i="3"/>
  <c r="L63" i="3"/>
  <c r="L64" i="3"/>
  <c r="L65" i="3"/>
  <c r="L66" i="3"/>
  <c r="L67" i="3"/>
  <c r="L58" i="3"/>
  <c r="Q40" i="3"/>
  <c r="P40" i="3"/>
  <c r="P50" i="3"/>
  <c r="P51" i="3"/>
  <c r="P52" i="3"/>
  <c r="P53" i="3"/>
  <c r="P54" i="3"/>
  <c r="P55" i="3"/>
  <c r="P56" i="3"/>
  <c r="P57" i="3"/>
  <c r="P49" i="3"/>
  <c r="P48" i="3"/>
  <c r="D19" i="6" l="1"/>
  <c r="D22" i="6"/>
  <c r="D20" i="5"/>
  <c r="D23" i="5"/>
  <c r="D19" i="5"/>
  <c r="D24" i="5"/>
  <c r="D21" i="5"/>
  <c r="P40" i="4" l="1"/>
  <c r="O40" i="4"/>
  <c r="N40" i="4"/>
  <c r="M40" i="4"/>
  <c r="L40" i="4"/>
  <c r="K40" i="4"/>
  <c r="J40" i="4"/>
  <c r="I40" i="4"/>
  <c r="H40" i="4"/>
  <c r="G40" i="4"/>
  <c r="O40" i="3"/>
  <c r="N40" i="3"/>
  <c r="M40" i="3"/>
  <c r="L40" i="3"/>
  <c r="K40" i="3"/>
  <c r="J40" i="3"/>
  <c r="D33" i="6" l="1"/>
  <c r="D32" i="6"/>
  <c r="D31" i="6"/>
  <c r="D30" i="6"/>
  <c r="D29" i="6"/>
  <c r="D28" i="6"/>
  <c r="D27" i="6"/>
  <c r="D26" i="6"/>
  <c r="D25" i="6"/>
  <c r="D24" i="6"/>
  <c r="D20" i="6"/>
  <c r="D23" i="6"/>
  <c r="D21" i="6"/>
  <c r="E33" i="6"/>
  <c r="E32" i="6"/>
  <c r="E31" i="6"/>
  <c r="E30" i="6"/>
  <c r="E29" i="6"/>
  <c r="P49" i="4"/>
  <c r="P50" i="4"/>
  <c r="P51" i="4"/>
  <c r="P52" i="4"/>
  <c r="P53" i="4"/>
  <c r="P54" i="4"/>
  <c r="P55" i="4"/>
  <c r="P56" i="4"/>
  <c r="P57" i="4"/>
  <c r="O49" i="4"/>
  <c r="O50" i="4"/>
  <c r="O51" i="4"/>
  <c r="O52" i="4"/>
  <c r="O53" i="4"/>
  <c r="O54" i="4"/>
  <c r="O55" i="4"/>
  <c r="O56" i="4"/>
  <c r="O57" i="4"/>
  <c r="N49" i="4"/>
  <c r="N50" i="4"/>
  <c r="N51" i="4"/>
  <c r="N52" i="4"/>
  <c r="N53" i="4"/>
  <c r="N54" i="4"/>
  <c r="N55" i="4"/>
  <c r="N56" i="4"/>
  <c r="N57" i="4"/>
  <c r="M49" i="4"/>
  <c r="M50" i="4"/>
  <c r="M51" i="4"/>
  <c r="M52" i="4"/>
  <c r="M53" i="4"/>
  <c r="M54" i="4"/>
  <c r="M55" i="4"/>
  <c r="M56" i="4"/>
  <c r="M57" i="4"/>
  <c r="L49" i="4"/>
  <c r="L50" i="4"/>
  <c r="L51" i="4"/>
  <c r="L52" i="4"/>
  <c r="L53" i="4"/>
  <c r="L54" i="4"/>
  <c r="L55" i="4"/>
  <c r="L56" i="4"/>
  <c r="L57" i="4"/>
  <c r="P48" i="4"/>
  <c r="O48" i="4"/>
  <c r="N48" i="4"/>
  <c r="M48" i="4"/>
  <c r="L48" i="4"/>
  <c r="D32" i="5"/>
  <c r="D31" i="5"/>
  <c r="D30" i="5"/>
  <c r="D29" i="5"/>
  <c r="D28" i="5"/>
  <c r="D27" i="5"/>
  <c r="D26" i="5"/>
  <c r="D25" i="5"/>
  <c r="D22" i="5"/>
  <c r="O68" i="4" l="1"/>
  <c r="P68" i="4"/>
  <c r="M68" i="4"/>
  <c r="L68" i="4"/>
  <c r="N68" i="4"/>
  <c r="Q49" i="3"/>
  <c r="Q50" i="3"/>
  <c r="Q51" i="3"/>
  <c r="Q52" i="3"/>
  <c r="Q53" i="3"/>
  <c r="Q54" i="3"/>
  <c r="Q55" i="3"/>
  <c r="Q56" i="3"/>
  <c r="Q57" i="3"/>
  <c r="O49" i="3"/>
  <c r="O50" i="3"/>
  <c r="O51" i="3"/>
  <c r="O52" i="3"/>
  <c r="O53" i="3"/>
  <c r="O54" i="3"/>
  <c r="O55" i="3"/>
  <c r="O56" i="3"/>
  <c r="O57" i="3"/>
  <c r="N49" i="3"/>
  <c r="N50" i="3"/>
  <c r="N51" i="3"/>
  <c r="N52" i="3"/>
  <c r="N53" i="3"/>
  <c r="N54" i="3"/>
  <c r="N55" i="3"/>
  <c r="N56" i="3"/>
  <c r="N57" i="3"/>
  <c r="M49" i="3"/>
  <c r="M50" i="3"/>
  <c r="M51" i="3"/>
  <c r="M52" i="3"/>
  <c r="M53" i="3"/>
  <c r="M54" i="3"/>
  <c r="M55" i="3"/>
  <c r="M56" i="3"/>
  <c r="M57" i="3"/>
  <c r="L50" i="3"/>
  <c r="L51" i="3"/>
  <c r="L52" i="3"/>
  <c r="L53" i="3"/>
  <c r="L54" i="3"/>
  <c r="L55" i="3"/>
  <c r="L56" i="3"/>
  <c r="L57" i="3"/>
  <c r="L49" i="3"/>
  <c r="Q48" i="3"/>
  <c r="Q68" i="3" s="1"/>
  <c r="O48" i="3"/>
  <c r="O68" i="3" s="1"/>
  <c r="N48" i="3"/>
  <c r="N68" i="3" s="1"/>
  <c r="M48" i="3"/>
  <c r="M68" i="3" s="1"/>
  <c r="L48" i="3"/>
  <c r="L68" i="3" s="1"/>
  <c r="K67" i="4" l="1"/>
  <c r="J67" i="4"/>
  <c r="I67" i="4"/>
  <c r="H67" i="4"/>
  <c r="G67" i="4"/>
  <c r="F67" i="4"/>
  <c r="E67" i="4"/>
  <c r="D67" i="4"/>
  <c r="C67" i="4"/>
  <c r="B67" i="4"/>
  <c r="K66" i="4"/>
  <c r="J66" i="4"/>
  <c r="I66" i="4"/>
  <c r="H66" i="4"/>
  <c r="G66" i="4"/>
  <c r="F66" i="4"/>
  <c r="E66" i="4"/>
  <c r="D66" i="4"/>
  <c r="C66" i="4"/>
  <c r="B66" i="4"/>
  <c r="K65" i="4"/>
  <c r="J65" i="4"/>
  <c r="I65" i="4"/>
  <c r="H65" i="4"/>
  <c r="G65" i="4"/>
  <c r="F65" i="4"/>
  <c r="E65" i="4"/>
  <c r="D65" i="4"/>
  <c r="C65" i="4"/>
  <c r="B65" i="4"/>
  <c r="K64" i="4"/>
  <c r="J64" i="4"/>
  <c r="I64" i="4"/>
  <c r="H64" i="4"/>
  <c r="G64" i="4"/>
  <c r="F64" i="4"/>
  <c r="E64" i="4"/>
  <c r="D64" i="4"/>
  <c r="C64" i="4"/>
  <c r="B64" i="4"/>
  <c r="K63" i="4"/>
  <c r="J63" i="4"/>
  <c r="I63" i="4"/>
  <c r="H63" i="4"/>
  <c r="G63" i="4"/>
  <c r="F63" i="4"/>
  <c r="E63" i="4"/>
  <c r="D63" i="4"/>
  <c r="C63" i="4"/>
  <c r="B63" i="4"/>
  <c r="K62" i="4"/>
  <c r="J62" i="4"/>
  <c r="I62" i="4"/>
  <c r="H62" i="4"/>
  <c r="G62" i="4"/>
  <c r="F62" i="4"/>
  <c r="E62" i="4"/>
  <c r="D62" i="4"/>
  <c r="C62" i="4"/>
  <c r="B62" i="4"/>
  <c r="K61" i="4"/>
  <c r="J61" i="4"/>
  <c r="I61" i="4"/>
  <c r="H61" i="4"/>
  <c r="G61" i="4"/>
  <c r="F61" i="4"/>
  <c r="E61" i="4"/>
  <c r="D61" i="4"/>
  <c r="C61" i="4"/>
  <c r="B61" i="4"/>
  <c r="K60" i="4"/>
  <c r="J60" i="4"/>
  <c r="I60" i="4"/>
  <c r="H60" i="4"/>
  <c r="G60" i="4"/>
  <c r="F60" i="4"/>
  <c r="E60" i="4"/>
  <c r="D60" i="4"/>
  <c r="C60" i="4"/>
  <c r="B60" i="4"/>
  <c r="K59" i="4"/>
  <c r="J59" i="4"/>
  <c r="I59" i="4"/>
  <c r="H59" i="4"/>
  <c r="G59" i="4"/>
  <c r="F59" i="4"/>
  <c r="E59" i="4"/>
  <c r="D59" i="4"/>
  <c r="C59" i="4"/>
  <c r="B59" i="4"/>
  <c r="K58" i="4"/>
  <c r="J58" i="4"/>
  <c r="I58" i="4"/>
  <c r="H58" i="4"/>
  <c r="G58" i="4"/>
  <c r="F58" i="4"/>
  <c r="E58" i="4"/>
  <c r="D58" i="4"/>
  <c r="C58" i="4"/>
  <c r="B58" i="4"/>
  <c r="K57" i="4"/>
  <c r="J57" i="4"/>
  <c r="I57" i="4"/>
  <c r="H57" i="4"/>
  <c r="G57" i="4"/>
  <c r="F57" i="4"/>
  <c r="E57" i="4"/>
  <c r="D57" i="4"/>
  <c r="C57" i="4"/>
  <c r="B57" i="4"/>
  <c r="K56" i="4"/>
  <c r="J56" i="4"/>
  <c r="I56" i="4"/>
  <c r="H56" i="4"/>
  <c r="G56" i="4"/>
  <c r="F56" i="4"/>
  <c r="E56" i="4"/>
  <c r="D56" i="4"/>
  <c r="C56" i="4"/>
  <c r="B56" i="4"/>
  <c r="K55" i="4"/>
  <c r="J55" i="4"/>
  <c r="I55" i="4"/>
  <c r="H55" i="4"/>
  <c r="G55" i="4"/>
  <c r="F55" i="4"/>
  <c r="E55" i="4"/>
  <c r="D55" i="4"/>
  <c r="C55" i="4"/>
  <c r="B55" i="4"/>
  <c r="K54" i="4"/>
  <c r="J54" i="4"/>
  <c r="I54" i="4"/>
  <c r="H54" i="4"/>
  <c r="G54" i="4"/>
  <c r="F54" i="4"/>
  <c r="E54" i="4"/>
  <c r="D54" i="4"/>
  <c r="C54" i="4"/>
  <c r="B54" i="4"/>
  <c r="K53" i="4"/>
  <c r="J53" i="4"/>
  <c r="I53" i="4"/>
  <c r="H53" i="4"/>
  <c r="G53" i="4"/>
  <c r="F53" i="4"/>
  <c r="E53" i="4"/>
  <c r="D53" i="4"/>
  <c r="C53" i="4"/>
  <c r="B53" i="4"/>
  <c r="K52" i="4"/>
  <c r="J52" i="4"/>
  <c r="I52" i="4"/>
  <c r="H52" i="4"/>
  <c r="G52" i="4"/>
  <c r="F52" i="4"/>
  <c r="E52" i="4"/>
  <c r="D52" i="4"/>
  <c r="C52" i="4"/>
  <c r="B52" i="4"/>
  <c r="K51" i="4"/>
  <c r="J51" i="4"/>
  <c r="I51" i="4"/>
  <c r="H51" i="4"/>
  <c r="G51" i="4"/>
  <c r="F51" i="4"/>
  <c r="E51" i="4"/>
  <c r="D51" i="4"/>
  <c r="C51" i="4"/>
  <c r="B51" i="4"/>
  <c r="K50" i="4"/>
  <c r="J50" i="4"/>
  <c r="I50" i="4"/>
  <c r="H50" i="4"/>
  <c r="G50" i="4"/>
  <c r="F50" i="4"/>
  <c r="E50" i="4"/>
  <c r="D50" i="4"/>
  <c r="C50" i="4"/>
  <c r="B50" i="4"/>
  <c r="K49" i="4"/>
  <c r="J49" i="4"/>
  <c r="I49" i="4"/>
  <c r="H49" i="4"/>
  <c r="G49" i="4"/>
  <c r="F49" i="4"/>
  <c r="E49" i="4"/>
  <c r="D49" i="4"/>
  <c r="C49" i="4"/>
  <c r="B49" i="4"/>
  <c r="K48" i="4"/>
  <c r="K68" i="4" s="1"/>
  <c r="J48" i="4"/>
  <c r="J68" i="4" s="1"/>
  <c r="I48" i="4"/>
  <c r="I68" i="4" s="1"/>
  <c r="H48" i="4"/>
  <c r="G48" i="4"/>
  <c r="G68" i="4" s="1"/>
  <c r="F48" i="4"/>
  <c r="E48" i="4"/>
  <c r="D48" i="4"/>
  <c r="C48" i="4"/>
  <c r="B48" i="4"/>
  <c r="K59" i="3"/>
  <c r="K60" i="3"/>
  <c r="K61" i="3"/>
  <c r="K62" i="3"/>
  <c r="K63" i="3"/>
  <c r="K64" i="3"/>
  <c r="K65" i="3"/>
  <c r="K66" i="3"/>
  <c r="K67" i="3"/>
  <c r="J59" i="3"/>
  <c r="J60" i="3"/>
  <c r="J61" i="3"/>
  <c r="J62" i="3"/>
  <c r="J63" i="3"/>
  <c r="J64" i="3"/>
  <c r="J65" i="3"/>
  <c r="J66" i="3"/>
  <c r="J67" i="3"/>
  <c r="I59" i="3"/>
  <c r="I60" i="3"/>
  <c r="I61" i="3"/>
  <c r="I62" i="3"/>
  <c r="I63" i="3"/>
  <c r="I64" i="3"/>
  <c r="I65" i="3"/>
  <c r="I66" i="3"/>
  <c r="I67" i="3"/>
  <c r="H59" i="3"/>
  <c r="H60" i="3"/>
  <c r="H61" i="3"/>
  <c r="H62" i="3"/>
  <c r="H63" i="3"/>
  <c r="H64" i="3"/>
  <c r="H65" i="3"/>
  <c r="H66" i="3"/>
  <c r="H67" i="3"/>
  <c r="G59" i="3"/>
  <c r="G60" i="3"/>
  <c r="G61" i="3"/>
  <c r="G62" i="3"/>
  <c r="G63" i="3"/>
  <c r="G64" i="3"/>
  <c r="G65" i="3"/>
  <c r="G66" i="3"/>
  <c r="G67" i="3"/>
  <c r="F59" i="3"/>
  <c r="F60" i="3"/>
  <c r="F61" i="3"/>
  <c r="F62" i="3"/>
  <c r="F63" i="3"/>
  <c r="F64" i="3"/>
  <c r="F65" i="3"/>
  <c r="F66" i="3"/>
  <c r="F67" i="3"/>
  <c r="E59" i="3"/>
  <c r="E60" i="3"/>
  <c r="E61" i="3"/>
  <c r="E62" i="3"/>
  <c r="E63" i="3"/>
  <c r="E64" i="3"/>
  <c r="E65" i="3"/>
  <c r="E66" i="3"/>
  <c r="E67" i="3"/>
  <c r="D59" i="3"/>
  <c r="D60" i="3"/>
  <c r="D61" i="3"/>
  <c r="D62" i="3"/>
  <c r="D63" i="3"/>
  <c r="D64" i="3"/>
  <c r="D65" i="3"/>
  <c r="D66" i="3"/>
  <c r="D67" i="3"/>
  <c r="C59" i="3"/>
  <c r="C60" i="3"/>
  <c r="C61" i="3"/>
  <c r="C62" i="3"/>
  <c r="C63" i="3"/>
  <c r="C64" i="3"/>
  <c r="C65" i="3"/>
  <c r="C66" i="3"/>
  <c r="C67" i="3"/>
  <c r="K58" i="3"/>
  <c r="J58" i="3"/>
  <c r="I58" i="3"/>
  <c r="H58" i="3"/>
  <c r="G58" i="3"/>
  <c r="F58" i="3"/>
  <c r="E58" i="3"/>
  <c r="D58" i="3"/>
  <c r="C58" i="3"/>
  <c r="K49" i="3"/>
  <c r="K50" i="3"/>
  <c r="K51" i="3"/>
  <c r="K52" i="3"/>
  <c r="K53" i="3"/>
  <c r="K54" i="3"/>
  <c r="K55" i="3"/>
  <c r="K56" i="3"/>
  <c r="K57" i="3"/>
  <c r="J49" i="3"/>
  <c r="J50" i="3"/>
  <c r="J51" i="3"/>
  <c r="J52" i="3"/>
  <c r="J53" i="3"/>
  <c r="J54" i="3"/>
  <c r="J55" i="3"/>
  <c r="J56" i="3"/>
  <c r="J57" i="3"/>
  <c r="I49" i="3"/>
  <c r="I50" i="3"/>
  <c r="I51" i="3"/>
  <c r="I52" i="3"/>
  <c r="I53" i="3"/>
  <c r="I54" i="3"/>
  <c r="I55" i="3"/>
  <c r="I56" i="3"/>
  <c r="I57" i="3"/>
  <c r="H49" i="3"/>
  <c r="H50" i="3"/>
  <c r="H51" i="3"/>
  <c r="H52" i="3"/>
  <c r="H53" i="3"/>
  <c r="H54" i="3"/>
  <c r="H55" i="3"/>
  <c r="H56" i="3"/>
  <c r="H57" i="3"/>
  <c r="G49" i="3"/>
  <c r="G50" i="3"/>
  <c r="G51" i="3"/>
  <c r="G52" i="3"/>
  <c r="G53" i="3"/>
  <c r="G54" i="3"/>
  <c r="G55" i="3"/>
  <c r="G56" i="3"/>
  <c r="G57" i="3"/>
  <c r="F49" i="3"/>
  <c r="F50" i="3"/>
  <c r="F51" i="3"/>
  <c r="F52" i="3"/>
  <c r="F53" i="3"/>
  <c r="F54" i="3"/>
  <c r="F55" i="3"/>
  <c r="F56" i="3"/>
  <c r="F57" i="3"/>
  <c r="E49" i="3"/>
  <c r="E50" i="3"/>
  <c r="E51" i="3"/>
  <c r="E52" i="3"/>
  <c r="E53" i="3"/>
  <c r="E54" i="3"/>
  <c r="E55" i="3"/>
  <c r="E56" i="3"/>
  <c r="E57" i="3"/>
  <c r="D49" i="3"/>
  <c r="D50" i="3"/>
  <c r="D51" i="3"/>
  <c r="D52" i="3"/>
  <c r="D53" i="3"/>
  <c r="D54" i="3"/>
  <c r="D55" i="3"/>
  <c r="D56" i="3"/>
  <c r="D57" i="3"/>
  <c r="C49" i="3"/>
  <c r="C50" i="3"/>
  <c r="C51" i="3"/>
  <c r="C52" i="3"/>
  <c r="C53" i="3"/>
  <c r="C54" i="3"/>
  <c r="C55" i="3"/>
  <c r="C56" i="3"/>
  <c r="C57" i="3"/>
  <c r="K48" i="3"/>
  <c r="J48" i="3"/>
  <c r="I48" i="3"/>
  <c r="H48" i="3"/>
  <c r="G48" i="3"/>
  <c r="F48" i="3"/>
  <c r="E48" i="3"/>
  <c r="D48" i="3"/>
  <c r="C48" i="3"/>
  <c r="B59" i="3"/>
  <c r="B60" i="3"/>
  <c r="B61" i="3"/>
  <c r="B62" i="3"/>
  <c r="B63" i="3"/>
  <c r="B64" i="3"/>
  <c r="B65" i="3"/>
  <c r="B66" i="3"/>
  <c r="B67" i="3"/>
  <c r="B58" i="3"/>
  <c r="B49" i="3"/>
  <c r="B50" i="3"/>
  <c r="B51" i="3"/>
  <c r="B52" i="3"/>
  <c r="B53" i="3"/>
  <c r="B54" i="3"/>
  <c r="B55" i="3"/>
  <c r="B56" i="3"/>
  <c r="B57" i="3"/>
  <c r="B48" i="3"/>
  <c r="F68" i="4" l="1"/>
  <c r="F40" i="4" s="1"/>
  <c r="E20" i="6" s="1"/>
  <c r="E68" i="4"/>
  <c r="E40" i="4" s="1"/>
  <c r="E23" i="6" s="1"/>
  <c r="C68" i="4"/>
  <c r="C40" i="4" s="1"/>
  <c r="E22" i="6" s="1"/>
  <c r="D68" i="4"/>
  <c r="D40" i="4" s="1"/>
  <c r="E21" i="6" s="1"/>
  <c r="H68" i="4"/>
  <c r="B68" i="4"/>
  <c r="E28" i="6"/>
  <c r="E27" i="6"/>
  <c r="E26" i="6"/>
  <c r="E25" i="6"/>
  <c r="E24" i="6"/>
  <c r="B40" i="4" l="1"/>
  <c r="E19" i="6" s="1"/>
  <c r="B68" i="3"/>
  <c r="K68" i="3"/>
  <c r="J68" i="3"/>
  <c r="I68" i="3"/>
  <c r="I40" i="3" s="1"/>
  <c r="E26" i="5" s="1"/>
  <c r="H68" i="3"/>
  <c r="H40" i="3" s="1"/>
  <c r="E25" i="5" s="1"/>
  <c r="G68" i="3"/>
  <c r="G40" i="3" s="1"/>
  <c r="E22" i="5" s="1"/>
  <c r="F68" i="3"/>
  <c r="E68" i="3"/>
  <c r="D68" i="3"/>
  <c r="C68" i="3"/>
  <c r="F40" i="3" l="1"/>
  <c r="E20" i="5" s="1"/>
  <c r="E40" i="3"/>
  <c r="E23" i="5" s="1"/>
  <c r="D40" i="3"/>
  <c r="E19" i="5" s="1"/>
  <c r="C40" i="3"/>
  <c r="E24" i="5" s="1"/>
  <c r="B40" i="3"/>
  <c r="E21" i="5" s="1"/>
</calcChain>
</file>

<file path=xl/comments1.xml><?xml version="1.0" encoding="utf-8"?>
<comments xmlns="http://schemas.openxmlformats.org/spreadsheetml/2006/main">
  <authors>
    <author>Ivan</author>
  </authors>
  <commentList>
    <comment ref="E35" authorId="0" shapeId="0">
      <text>
        <r>
          <rPr>
            <b/>
            <sz val="9"/>
            <color indexed="81"/>
            <rFont val="Tahoma"/>
            <family val="2"/>
            <charset val="238"/>
          </rPr>
          <t>Ivan:</t>
        </r>
        <r>
          <rPr>
            <sz val="9"/>
            <color indexed="81"/>
            <rFont val="Tahoma"/>
            <family val="2"/>
            <charset val="238"/>
          </rPr>
          <t xml:space="preserve">
ZA SORT UPIŠI BROJ 0 I STISNI ENTER</t>
        </r>
      </text>
    </comment>
  </commentList>
</comments>
</file>

<file path=xl/comments2.xml><?xml version="1.0" encoding="utf-8"?>
<comments xmlns="http://schemas.openxmlformats.org/spreadsheetml/2006/main">
  <authors>
    <author>Ivan</author>
  </authors>
  <commentList>
    <comment ref="E34" authorId="0" shapeId="0">
      <text>
        <r>
          <rPr>
            <b/>
            <sz val="9"/>
            <color indexed="81"/>
            <rFont val="Tahoma"/>
            <family val="2"/>
            <charset val="238"/>
          </rPr>
          <t>Ivan:</t>
        </r>
        <r>
          <rPr>
            <sz val="9"/>
            <color indexed="81"/>
            <rFont val="Tahoma"/>
            <family val="2"/>
            <charset val="238"/>
          </rPr>
          <t xml:space="preserve">
ZA SORT UPIŠI BROJ 0 I STISNI ENTER</t>
        </r>
      </text>
    </comment>
  </commentList>
</comments>
</file>

<file path=xl/sharedStrings.xml><?xml version="1.0" encoding="utf-8"?>
<sst xmlns="http://schemas.openxmlformats.org/spreadsheetml/2006/main" count="475" uniqueCount="63">
  <si>
    <t>Matematički četverac</t>
  </si>
  <si>
    <t>MINI Četverac - 5. i 6. razredi</t>
  </si>
  <si>
    <t>MAXI Četverac - 7. i 8. razredi</t>
  </si>
  <si>
    <t>ZADATAK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</si>
  <si>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</si>
  <si>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</si>
  <si>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</si>
  <si>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</si>
  <si>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</si>
  <si>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</si>
  <si>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</si>
  <si>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</si>
  <si>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</si>
  <si>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</si>
  <si>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</si>
  <si>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</si>
  <si>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</si>
  <si>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</si>
  <si>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</si>
  <si>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</si>
  <si>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</si>
  <si>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</si>
  <si>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</si>
  <si>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</si>
  <si>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IME EKIPE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</si>
  <si>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</si>
  <si>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</si>
  <si>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</si>
  <si>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</si>
  <si>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</si>
  <si>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</si>
  <si>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</si>
  <si>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</si>
  <si>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</si>
  <si>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UKUPNO</t>
  </si>
  <si>
    <t xml:space="preserve">Točni </t>
  </si>
  <si>
    <t>odgovori</t>
  </si>
  <si>
    <t>POMOĆNA LISTA - NE ISPUNJAVATI</t>
  </si>
  <si>
    <t>j</t>
  </si>
  <si>
    <t>Konačni poredak</t>
  </si>
  <si>
    <t xml:space="preserve">Br. </t>
  </si>
  <si>
    <t>Ime ekipe</t>
  </si>
  <si>
    <t>Bodovi</t>
  </si>
  <si>
    <t>k</t>
  </si>
  <si>
    <t>l</t>
  </si>
  <si>
    <t>m</t>
  </si>
  <si>
    <t>n</t>
  </si>
  <si>
    <t>o</t>
  </si>
  <si>
    <t xml:space="preserve">Ekipno natjecanje iz matematike </t>
  </si>
  <si>
    <t>p</t>
  </si>
  <si>
    <t>5. grupa</t>
  </si>
  <si>
    <t>6. grupa</t>
  </si>
  <si>
    <t>7. grupa</t>
  </si>
  <si>
    <t>9. grupa</t>
  </si>
  <si>
    <t>Matkači</t>
  </si>
  <si>
    <t>FI FRULE</t>
  </si>
  <si>
    <t>MINI X</t>
  </si>
  <si>
    <t>1. grupa</t>
  </si>
  <si>
    <t>2. grupa</t>
  </si>
  <si>
    <t>3. grupa</t>
  </si>
  <si>
    <t>4. grupa</t>
  </si>
  <si>
    <t>Lumeni</t>
  </si>
  <si>
    <t>8. grupa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</si>
</sst>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20"/>
      <color rgb="FF002060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6"/>
      <color theme="4" tint="0.39997558519241921"/>
      <name val="Calibri"/>
      <family val="2"/>
      <charset val="238"/>
      <scheme val="minor"/>
    </font>
    <font>
      <b/>
      <sz val="11"/>
      <color theme="4" tint="0.3999755851924192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4" borderId="0" xfId="0" applyFont="1" applyFill="1"/>
    <xf numFmtId="0" fontId="7" fillId="4" borderId="0" xfId="0" applyFont="1" applyFill="1"/>
    <xf numFmtId="0" fontId="7" fillId="0" borderId="0" xfId="0" applyFont="1"/>
    <xf numFmtId="0" fontId="4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4" borderId="0" xfId="0" applyFont="1" applyFill="1" applyAlignment="1">
      <alignment horizontal="center"/>
    </xf>
    <xf numFmtId="0" fontId="14" fillId="0" borderId="0" xfId="0" applyFont="1"/>
    <xf numFmtId="0" fontId="11" fillId="4" borderId="0" xfId="0" applyFont="1" applyFill="1"/>
    <xf numFmtId="0" fontId="5" fillId="3" borderId="0" xfId="0" applyFont="1" applyFill="1" applyAlignment="1">
      <alignment horizontal="center"/>
    </xf>
    <xf numFmtId="0" fontId="0" fillId="0" borderId="0" xfId="0" applyAlignment="1"/>
    <xf numFmtId="0" fontId="6" fillId="4" borderId="0" xfId="0" applyFont="1" applyFill="1" applyAlignment="1">
      <alignment horizontal="center"/>
    </xf>
    <xf numFmtId="0" fontId="7" fillId="4" borderId="0" xfId="0" applyFont="1" applyFill="1" applyAlignment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2</xdr:row>
      <xdr:rowOff>79313</xdr:rowOff>
    </xdr:from>
    <xdr:to>
      <xdr:col>13</xdr:col>
      <xdr:colOff>5978</xdr:colOff>
      <xdr:row>14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679388"/>
          <a:ext cx="6092453" cy="2330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126938</xdr:rowOff>
    </xdr:from>
    <xdr:to>
      <xdr:col>6</xdr:col>
      <xdr:colOff>601992</xdr:colOff>
      <xdr:row>13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7513"/>
          <a:ext cx="5345442" cy="204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</xdr:row>
      <xdr:rowOff>79313</xdr:rowOff>
    </xdr:from>
    <xdr:to>
      <xdr:col>13</xdr:col>
      <xdr:colOff>82178</xdr:colOff>
      <xdr:row>14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5" y="679388"/>
          <a:ext cx="6092453" cy="23305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31688</xdr:rowOff>
    </xdr:from>
    <xdr:to>
      <xdr:col>7</xdr:col>
      <xdr:colOff>17292</xdr:colOff>
      <xdr:row>13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263"/>
          <a:ext cx="5370342" cy="2054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9"/>
  <sheetViews>
    <sheetView tabSelected="1" topLeftCell="A16" workbookViewId="0">
      <selection activeCell="I41" sqref="I41"/>
    </sheetView>
  </sheetViews>
  <sheetFormatPr defaultRowHeight="15" x14ac:dyDescent="0.25"/>
  <sheetData>
    <row r="1" spans="1:17" ht="21" x14ac:dyDescent="0.35">
      <c r="A1" s="20" t="s">
        <v>48</v>
      </c>
      <c r="B1" s="20"/>
      <c r="C1" s="20"/>
      <c r="D1" s="20"/>
      <c r="E1" s="20"/>
      <c r="F1" s="20"/>
      <c r="G1" s="20"/>
      <c r="H1" s="20"/>
      <c r="I1" s="21"/>
      <c r="J1" s="21"/>
      <c r="K1" s="21"/>
      <c r="L1" s="17"/>
      <c r="M1" s="17"/>
      <c r="N1" s="17"/>
      <c r="O1" s="17"/>
      <c r="P1" s="17"/>
      <c r="Q1" s="17"/>
    </row>
    <row r="2" spans="1:17" ht="26.25" x14ac:dyDescent="0.4">
      <c r="A2" s="22" t="s">
        <v>0</v>
      </c>
      <c r="B2" s="22"/>
      <c r="C2" s="22"/>
      <c r="D2" s="22"/>
      <c r="E2" s="22"/>
      <c r="F2" s="22"/>
      <c r="G2" s="22"/>
      <c r="H2" s="22"/>
      <c r="I2" s="23"/>
      <c r="J2" s="23"/>
      <c r="K2" s="23"/>
      <c r="L2" s="17"/>
      <c r="M2" s="17"/>
      <c r="N2" s="17"/>
      <c r="O2" s="17"/>
      <c r="P2" s="17"/>
      <c r="Q2" s="17"/>
    </row>
    <row r="16" spans="1:17" ht="21" x14ac:dyDescent="0.35">
      <c r="A16" s="24" t="s">
        <v>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17"/>
      <c r="M16" s="17"/>
      <c r="N16" s="17"/>
      <c r="O16" s="17"/>
      <c r="P16" s="17"/>
      <c r="Q16" s="17"/>
    </row>
    <row r="18" spans="1:19" x14ac:dyDescent="0.25">
      <c r="A18" s="16" t="s">
        <v>24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S18" s="6" t="s">
        <v>35</v>
      </c>
    </row>
    <row r="19" spans="1:19" x14ac:dyDescent="0.25">
      <c r="A19" s="1" t="s">
        <v>3</v>
      </c>
      <c r="B19" s="3" t="s">
        <v>50</v>
      </c>
      <c r="C19" s="3" t="s">
        <v>51</v>
      </c>
      <c r="D19" s="3" t="s">
        <v>52</v>
      </c>
      <c r="E19" s="3" t="s">
        <v>53</v>
      </c>
      <c r="F19" s="3" t="s">
        <v>54</v>
      </c>
      <c r="G19" s="3" t="s">
        <v>55</v>
      </c>
      <c r="H19" s="3" t="s">
        <v>56</v>
      </c>
      <c r="I19" s="3" t="s">
        <v>62</v>
      </c>
      <c r="J19" s="3" t="s">
        <v>33</v>
      </c>
      <c r="K19" s="3" t="s">
        <v>38</v>
      </c>
      <c r="L19" s="3" t="s">
        <v>43</v>
      </c>
      <c r="M19" s="3" t="s">
        <v>44</v>
      </c>
      <c r="N19" s="3" t="s">
        <v>45</v>
      </c>
      <c r="O19" s="3" t="s">
        <v>46</v>
      </c>
      <c r="P19" s="3" t="s">
        <v>47</v>
      </c>
      <c r="Q19" s="3" t="s">
        <v>49</v>
      </c>
      <c r="S19" s="6" t="s">
        <v>36</v>
      </c>
    </row>
    <row r="20" spans="1:19" x14ac:dyDescent="0.25">
      <c r="A20" s="2" t="s">
        <v>4</v>
      </c>
      <c r="B20" t="s">
        <v>27</v>
      </c>
      <c r="C20" t="s">
        <v>26</v>
      </c>
      <c r="D20" t="s">
        <v>27</v>
      </c>
      <c r="E20" t="s">
        <v>27</v>
      </c>
      <c r="F20" t="s">
        <v>27</v>
      </c>
      <c r="G20" t="s">
        <v>27</v>
      </c>
      <c r="H20" t="s">
        <v>27</v>
      </c>
      <c r="I20" t="s">
        <v>29</v>
      </c>
      <c r="S20" s="6" t="s">
        <v>27</v>
      </c>
    </row>
    <row r="21" spans="1:19" x14ac:dyDescent="0.25">
      <c r="A21" s="2" t="s">
        <v>5</v>
      </c>
      <c r="B21" t="s">
        <v>25</v>
      </c>
      <c r="C21" t="s">
        <v>25</v>
      </c>
      <c r="D21" t="s">
        <v>25</v>
      </c>
      <c r="E21" t="s">
        <v>25</v>
      </c>
      <c r="F21" t="s">
        <v>25</v>
      </c>
      <c r="G21" t="s">
        <v>25</v>
      </c>
      <c r="H21" t="s">
        <v>25</v>
      </c>
      <c r="I21" t="s">
        <v>25</v>
      </c>
      <c r="S21" s="6" t="s">
        <v>25</v>
      </c>
    </row>
    <row r="22" spans="1:19" x14ac:dyDescent="0.25">
      <c r="A22" s="2" t="s">
        <v>6</v>
      </c>
      <c r="B22" t="s">
        <v>25</v>
      </c>
      <c r="C22" t="s">
        <v>25</v>
      </c>
      <c r="D22" t="s">
        <v>25</v>
      </c>
      <c r="E22" t="s">
        <v>28</v>
      </c>
      <c r="F22" t="s">
        <v>25</v>
      </c>
      <c r="G22" t="s">
        <v>25</v>
      </c>
      <c r="H22" t="s">
        <v>25</v>
      </c>
      <c r="I22" t="s">
        <v>25</v>
      </c>
      <c r="S22" s="6" t="s">
        <v>25</v>
      </c>
    </row>
    <row r="23" spans="1:19" x14ac:dyDescent="0.25">
      <c r="A23" s="2" t="s">
        <v>7</v>
      </c>
      <c r="B23" t="s">
        <v>26</v>
      </c>
      <c r="C23" t="s">
        <v>26</v>
      </c>
      <c r="D23" t="s">
        <v>26</v>
      </c>
      <c r="E23" t="s">
        <v>26</v>
      </c>
      <c r="F23" t="s">
        <v>29</v>
      </c>
      <c r="G23" t="s">
        <v>26</v>
      </c>
      <c r="H23" t="s">
        <v>26</v>
      </c>
      <c r="I23" t="s">
        <v>26</v>
      </c>
      <c r="S23" s="6" t="s">
        <v>26</v>
      </c>
    </row>
    <row r="24" spans="1:19" x14ac:dyDescent="0.25">
      <c r="A24" s="2" t="s">
        <v>8</v>
      </c>
      <c r="B24" t="s">
        <v>29</v>
      </c>
      <c r="C24" t="s">
        <v>29</v>
      </c>
      <c r="D24" t="s">
        <v>29</v>
      </c>
      <c r="E24" t="s">
        <v>26</v>
      </c>
      <c r="G24" t="s">
        <v>29</v>
      </c>
      <c r="H24" t="s">
        <v>29</v>
      </c>
      <c r="I24" t="s">
        <v>29</v>
      </c>
      <c r="S24" s="6" t="s">
        <v>29</v>
      </c>
    </row>
    <row r="25" spans="1:19" x14ac:dyDescent="0.25">
      <c r="A25" s="2" t="s">
        <v>9</v>
      </c>
      <c r="B25" t="s">
        <v>28</v>
      </c>
      <c r="C25" t="s">
        <v>28</v>
      </c>
      <c r="D25" t="s">
        <v>27</v>
      </c>
      <c r="E25" t="s">
        <v>27</v>
      </c>
      <c r="F25" t="s">
        <v>27</v>
      </c>
      <c r="G25" t="s">
        <v>28</v>
      </c>
      <c r="H25" t="s">
        <v>27</v>
      </c>
      <c r="I25" t="s">
        <v>28</v>
      </c>
      <c r="S25" s="6" t="s">
        <v>26</v>
      </c>
    </row>
    <row r="26" spans="1:19" x14ac:dyDescent="0.25">
      <c r="A26" s="2" t="s">
        <v>10</v>
      </c>
      <c r="B26" t="s">
        <v>29</v>
      </c>
      <c r="C26" t="s">
        <v>29</v>
      </c>
      <c r="D26" t="s">
        <v>29</v>
      </c>
      <c r="E26" t="s">
        <v>29</v>
      </c>
      <c r="F26" t="s">
        <v>29</v>
      </c>
      <c r="G26" t="s">
        <v>29</v>
      </c>
      <c r="H26" t="s">
        <v>29</v>
      </c>
      <c r="I26" t="s">
        <v>29</v>
      </c>
      <c r="S26" s="6" t="s">
        <v>29</v>
      </c>
    </row>
    <row r="27" spans="1:19" x14ac:dyDescent="0.25">
      <c r="A27" s="2" t="s">
        <v>11</v>
      </c>
      <c r="B27" t="s">
        <v>26</v>
      </c>
      <c r="C27" t="s">
        <v>26</v>
      </c>
      <c r="D27" t="s">
        <v>28</v>
      </c>
      <c r="E27" t="s">
        <v>26</v>
      </c>
      <c r="F27" t="s">
        <v>28</v>
      </c>
      <c r="G27" t="s">
        <v>28</v>
      </c>
      <c r="H27" t="s">
        <v>27</v>
      </c>
      <c r="I27" t="s">
        <v>26</v>
      </c>
      <c r="S27" s="6" t="s">
        <v>28</v>
      </c>
    </row>
    <row r="28" spans="1:19" x14ac:dyDescent="0.25">
      <c r="A28" s="2" t="s">
        <v>12</v>
      </c>
      <c r="B28" t="s">
        <v>26</v>
      </c>
      <c r="C28" t="s">
        <v>26</v>
      </c>
      <c r="D28" t="s">
        <v>26</v>
      </c>
      <c r="E28" t="s">
        <v>26</v>
      </c>
      <c r="F28" t="s">
        <v>26</v>
      </c>
      <c r="G28" t="s">
        <v>26</v>
      </c>
      <c r="H28" t="s">
        <v>28</v>
      </c>
      <c r="S28" s="6" t="s">
        <v>26</v>
      </c>
    </row>
    <row r="29" spans="1:19" x14ac:dyDescent="0.25">
      <c r="A29" s="2" t="s">
        <v>13</v>
      </c>
      <c r="B29" t="s">
        <v>26</v>
      </c>
      <c r="C29" t="s">
        <v>26</v>
      </c>
      <c r="D29" t="s">
        <v>26</v>
      </c>
      <c r="E29" t="s">
        <v>27</v>
      </c>
      <c r="F29" t="s">
        <v>26</v>
      </c>
      <c r="G29" t="s">
        <v>26</v>
      </c>
      <c r="H29" t="s">
        <v>26</v>
      </c>
      <c r="S29" s="6" t="s">
        <v>26</v>
      </c>
    </row>
    <row r="30" spans="1:19" x14ac:dyDescent="0.25">
      <c r="A30" s="2" t="s">
        <v>14</v>
      </c>
      <c r="B30" t="s">
        <v>27</v>
      </c>
      <c r="C30" t="s">
        <v>27</v>
      </c>
      <c r="E30" t="s">
        <v>27</v>
      </c>
      <c r="F30" t="s">
        <v>27</v>
      </c>
      <c r="G30" t="s">
        <v>27</v>
      </c>
      <c r="H30" t="s">
        <v>26</v>
      </c>
      <c r="I30" t="s">
        <v>26</v>
      </c>
      <c r="S30" s="6" t="s">
        <v>27</v>
      </c>
    </row>
    <row r="31" spans="1:19" x14ac:dyDescent="0.25">
      <c r="A31" s="2" t="s">
        <v>15</v>
      </c>
      <c r="B31" t="s">
        <v>25</v>
      </c>
      <c r="C31" t="s">
        <v>25</v>
      </c>
      <c r="D31" t="s">
        <v>25</v>
      </c>
      <c r="E31" t="s">
        <v>25</v>
      </c>
      <c r="F31" t="s">
        <v>25</v>
      </c>
      <c r="G31" t="s">
        <v>26</v>
      </c>
      <c r="H31" t="s">
        <v>26</v>
      </c>
      <c r="I31" t="s">
        <v>28</v>
      </c>
      <c r="S31" s="6" t="s">
        <v>25</v>
      </c>
    </row>
    <row r="32" spans="1:19" x14ac:dyDescent="0.25">
      <c r="A32" s="2" t="s">
        <v>16</v>
      </c>
      <c r="B32" t="s">
        <v>25</v>
      </c>
      <c r="C32" t="s">
        <v>25</v>
      </c>
      <c r="D32" t="s">
        <v>25</v>
      </c>
      <c r="E32" t="s">
        <v>25</v>
      </c>
      <c r="F32" t="s">
        <v>25</v>
      </c>
      <c r="G32" t="s">
        <v>25</v>
      </c>
      <c r="H32" t="s">
        <v>25</v>
      </c>
      <c r="I32" t="s">
        <v>25</v>
      </c>
      <c r="S32" s="6" t="s">
        <v>25</v>
      </c>
    </row>
    <row r="33" spans="1:19" x14ac:dyDescent="0.25">
      <c r="A33" s="2" t="s">
        <v>17</v>
      </c>
      <c r="B33" t="s">
        <v>29</v>
      </c>
      <c r="C33" t="s">
        <v>29</v>
      </c>
      <c r="D33" t="s">
        <v>29</v>
      </c>
      <c r="E33" t="s">
        <v>25</v>
      </c>
      <c r="F33" t="s">
        <v>29</v>
      </c>
      <c r="G33" t="s">
        <v>29</v>
      </c>
      <c r="H33" t="s">
        <v>26</v>
      </c>
      <c r="I33" t="s">
        <v>29</v>
      </c>
      <c r="S33" s="6" t="s">
        <v>29</v>
      </c>
    </row>
    <row r="34" spans="1:19" x14ac:dyDescent="0.25">
      <c r="A34" s="2" t="s">
        <v>18</v>
      </c>
      <c r="B34" t="s">
        <v>27</v>
      </c>
      <c r="C34" t="s">
        <v>26</v>
      </c>
      <c r="D34" t="s">
        <v>27</v>
      </c>
      <c r="E34" t="s">
        <v>25</v>
      </c>
      <c r="F34" t="s">
        <v>29</v>
      </c>
      <c r="G34" t="s">
        <v>29</v>
      </c>
      <c r="H34" t="s">
        <v>27</v>
      </c>
      <c r="I34" t="s">
        <v>26</v>
      </c>
      <c r="S34" s="6" t="s">
        <v>27</v>
      </c>
    </row>
    <row r="35" spans="1:19" x14ac:dyDescent="0.25">
      <c r="A35" s="2" t="s">
        <v>19</v>
      </c>
      <c r="B35" t="s">
        <v>27</v>
      </c>
      <c r="C35" t="s">
        <v>27</v>
      </c>
      <c r="D35" t="s">
        <v>26</v>
      </c>
      <c r="E35" t="s">
        <v>28</v>
      </c>
      <c r="F35" t="s">
        <v>29</v>
      </c>
      <c r="G35" t="s">
        <v>25</v>
      </c>
      <c r="H35" t="s">
        <v>27</v>
      </c>
      <c r="I35" t="s">
        <v>26</v>
      </c>
      <c r="S35" s="6" t="s">
        <v>28</v>
      </c>
    </row>
    <row r="36" spans="1:19" x14ac:dyDescent="0.25">
      <c r="A36" s="2" t="s">
        <v>20</v>
      </c>
      <c r="B36" t="s">
        <v>28</v>
      </c>
      <c r="D36" t="s">
        <v>28</v>
      </c>
      <c r="E36" t="s">
        <v>27</v>
      </c>
      <c r="F36" t="s">
        <v>27</v>
      </c>
      <c r="G36" t="s">
        <v>27</v>
      </c>
      <c r="H36" t="s">
        <v>26</v>
      </c>
      <c r="I36" t="s">
        <v>28</v>
      </c>
      <c r="S36" s="6" t="s">
        <v>27</v>
      </c>
    </row>
    <row r="37" spans="1:19" x14ac:dyDescent="0.25">
      <c r="A37" s="2" t="s">
        <v>21</v>
      </c>
      <c r="B37" t="s">
        <v>27</v>
      </c>
      <c r="C37" t="s">
        <v>28</v>
      </c>
      <c r="D37" t="s">
        <v>26</v>
      </c>
      <c r="E37" t="s">
        <v>26</v>
      </c>
      <c r="F37" t="s">
        <v>26</v>
      </c>
      <c r="G37" t="s">
        <v>26</v>
      </c>
      <c r="H37" t="s">
        <v>26</v>
      </c>
      <c r="I37" t="s">
        <v>26</v>
      </c>
      <c r="S37" s="6" t="s">
        <v>26</v>
      </c>
    </row>
    <row r="38" spans="1:19" x14ac:dyDescent="0.25">
      <c r="A38" s="2" t="s">
        <v>22</v>
      </c>
      <c r="B38" t="s">
        <v>28</v>
      </c>
      <c r="C38" t="s">
        <v>28</v>
      </c>
      <c r="D38" t="s">
        <v>28</v>
      </c>
      <c r="F38" t="s">
        <v>28</v>
      </c>
      <c r="G38" t="s">
        <v>26</v>
      </c>
      <c r="H38" t="s">
        <v>28</v>
      </c>
      <c r="I38" t="s">
        <v>25</v>
      </c>
      <c r="S38" s="6" t="s">
        <v>28</v>
      </c>
    </row>
    <row r="39" spans="1:19" x14ac:dyDescent="0.25">
      <c r="A39" s="2" t="s">
        <v>23</v>
      </c>
      <c r="B39" t="s">
        <v>26</v>
      </c>
      <c r="C39" t="s">
        <v>28</v>
      </c>
      <c r="G39" t="s">
        <v>26</v>
      </c>
      <c r="H39" t="s">
        <v>26</v>
      </c>
      <c r="I39" t="s">
        <v>25</v>
      </c>
      <c r="S39" s="6" t="s">
        <v>27</v>
      </c>
    </row>
    <row r="40" spans="1:19" x14ac:dyDescent="0.25">
      <c r="A40" s="2" t="s">
        <v>34</v>
      </c>
      <c r="B40">
        <f>IF(B19="a",0,B68+30)</f>
        <v>120</v>
      </c>
      <c r="C40">
        <f>IF(C19="b",0,C68+30)</f>
        <v>104</v>
      </c>
      <c r="D40">
        <f>IF(D19="c",0,D68+30)</f>
        <v>130</v>
      </c>
      <c r="E40">
        <f>IF(E19="d",0,E68+30)</f>
        <v>106</v>
      </c>
      <c r="F40">
        <f>IF(F19="e",0,F68+30)</f>
        <v>129</v>
      </c>
      <c r="G40">
        <f>IF(G19="f",0,G68+30)</f>
        <v>114</v>
      </c>
      <c r="H40">
        <f>IF(H19="g",0,H68+30)</f>
        <v>90</v>
      </c>
      <c r="I40">
        <f>IF(I19="h",0,I68+30)</f>
        <v>68</v>
      </c>
      <c r="J40">
        <f>IF(J19="i",0,J68+30)</f>
        <v>0</v>
      </c>
      <c r="K40">
        <f>IF(K19="j",0,K68+30)</f>
        <v>0</v>
      </c>
      <c r="L40">
        <f>IF(L19="k",0,L68+30)</f>
        <v>0</v>
      </c>
      <c r="M40">
        <f>IF(M19="l",0,M68+30)</f>
        <v>0</v>
      </c>
      <c r="N40">
        <f>IF(N19="m",0,NC68+30)</f>
        <v>0</v>
      </c>
      <c r="O40">
        <f>IF(O19="n",0,O68+30)</f>
        <v>0</v>
      </c>
      <c r="P40">
        <f>IF(P19="o",0,P68+30)</f>
        <v>0</v>
      </c>
      <c r="Q40">
        <f>IF(Q19="p",0,Q68+30)</f>
        <v>0</v>
      </c>
    </row>
    <row r="42" spans="1:19" x14ac:dyDescent="0.25">
      <c r="A42" s="2"/>
    </row>
    <row r="45" spans="1:19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9" x14ac:dyDescent="0.25">
      <c r="A46" s="18" t="s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9" x14ac:dyDescent="0.25">
      <c r="A47" s="4" t="s">
        <v>3</v>
      </c>
      <c r="B47" s="13" t="s">
        <v>25</v>
      </c>
      <c r="C47" s="13" t="s">
        <v>26</v>
      </c>
      <c r="D47" s="13" t="s">
        <v>27</v>
      </c>
      <c r="E47" s="13" t="s">
        <v>28</v>
      </c>
      <c r="F47" s="13" t="s">
        <v>29</v>
      </c>
      <c r="G47" s="13" t="s">
        <v>30</v>
      </c>
      <c r="H47" s="13" t="s">
        <v>31</v>
      </c>
      <c r="I47" s="13" t="s">
        <v>32</v>
      </c>
      <c r="J47" s="13" t="s">
        <v>33</v>
      </c>
      <c r="K47" s="13" t="s">
        <v>38</v>
      </c>
      <c r="L47" s="5" t="s">
        <v>43</v>
      </c>
      <c r="M47" s="5" t="s">
        <v>44</v>
      </c>
      <c r="N47" s="5" t="s">
        <v>45</v>
      </c>
      <c r="O47" s="5" t="s">
        <v>46</v>
      </c>
      <c r="P47" s="5" t="s">
        <v>47</v>
      </c>
      <c r="Q47" s="5" t="s">
        <v>49</v>
      </c>
    </row>
    <row r="48" spans="1:19" x14ac:dyDescent="0.25">
      <c r="A48" s="13" t="s">
        <v>4</v>
      </c>
      <c r="B48" s="5">
        <f t="shared" ref="B48:B57" si="0">IF(ISTEXT(B20),IF(B20=S20,5,-1),0)</f>
        <v>5</v>
      </c>
      <c r="C48" s="5">
        <f t="shared" ref="C48:C57" si="1">IF(ISTEXT(C20),IF(C20=S20,5,-1),0)</f>
        <v>-1</v>
      </c>
      <c r="D48" s="5">
        <f t="shared" ref="D48:D57" si="2">IF(ISTEXT(D20),IF(D20=S20,5,-1),0)</f>
        <v>5</v>
      </c>
      <c r="E48" s="5">
        <f t="shared" ref="E48:E57" si="3">IF(ISTEXT(E20),IF(E20=S20,5,-1),0)</f>
        <v>5</v>
      </c>
      <c r="F48" s="5">
        <f t="shared" ref="F48:F57" si="4">IF(ISTEXT(F20),IF(F20=S20,5,-1),0)</f>
        <v>5</v>
      </c>
      <c r="G48" s="5">
        <f t="shared" ref="G48:G57" si="5">IF(ISTEXT(G20),IF(G20=S20,5,-1),0)</f>
        <v>5</v>
      </c>
      <c r="H48" s="5">
        <f t="shared" ref="H48:H57" si="6">IF(ISTEXT(H20),IF(H20=S20,5,-1),0)</f>
        <v>5</v>
      </c>
      <c r="I48" s="5">
        <f t="shared" ref="I48:I57" si="7">IF(ISTEXT(I20),IF(I20=S20,5,-1),0)</f>
        <v>-1</v>
      </c>
      <c r="J48" s="5">
        <f t="shared" ref="J48:J57" si="8">IF(ISTEXT(J20),IF(J20=S20,5,-1),0)</f>
        <v>0</v>
      </c>
      <c r="K48" s="5">
        <f t="shared" ref="K48:K57" si="9">IF(ISTEXT(K20),IF(K20=S20,5,-1),0)</f>
        <v>0</v>
      </c>
      <c r="L48" s="5">
        <f>IF(ISTEXT(L20),IF(L20=S20,5,-1),0)</f>
        <v>0</v>
      </c>
      <c r="M48" s="5">
        <f>IF(ISTEXT(M20),IF(M20=S20,5,-1),0)</f>
        <v>0</v>
      </c>
      <c r="N48" s="5">
        <f>IF(ISTEXT(N20),IF(N20=S20,5,-1),0)</f>
        <v>0</v>
      </c>
      <c r="O48" s="5">
        <f>IF(ISTEXT(O20),IF(O20=S20,5,-1),0)</f>
        <v>0</v>
      </c>
      <c r="P48" s="5">
        <f>IF(ISTEXT(P20),IF(P20=S20,5,-1),0)</f>
        <v>0</v>
      </c>
      <c r="Q48" s="5">
        <f>IF(ISTEXT(Q20),IF(Q20=S20,5,-1),0)</f>
        <v>0</v>
      </c>
    </row>
    <row r="49" spans="1:17" x14ac:dyDescent="0.25">
      <c r="A49" s="13" t="s">
        <v>5</v>
      </c>
      <c r="B49" s="5">
        <f t="shared" si="0"/>
        <v>5</v>
      </c>
      <c r="C49" s="5">
        <f t="shared" si="1"/>
        <v>5</v>
      </c>
      <c r="D49" s="5">
        <f t="shared" si="2"/>
        <v>5</v>
      </c>
      <c r="E49" s="5">
        <f t="shared" si="3"/>
        <v>5</v>
      </c>
      <c r="F49" s="5">
        <f t="shared" si="4"/>
        <v>5</v>
      </c>
      <c r="G49" s="5">
        <f t="shared" si="5"/>
        <v>5</v>
      </c>
      <c r="H49" s="5">
        <f t="shared" si="6"/>
        <v>5</v>
      </c>
      <c r="I49" s="5">
        <f t="shared" si="7"/>
        <v>5</v>
      </c>
      <c r="J49" s="5">
        <f t="shared" si="8"/>
        <v>0</v>
      </c>
      <c r="K49" s="5">
        <f t="shared" si="9"/>
        <v>0</v>
      </c>
      <c r="L49" s="5">
        <f>IF(ISTEXT(L21),IF(L21=S21,5,-1),0)</f>
        <v>0</v>
      </c>
      <c r="M49" s="5">
        <f t="shared" ref="M49:M57" si="10">IF(ISTEXT(M21),IF(M21=S21,5,-1),0)</f>
        <v>0</v>
      </c>
      <c r="N49" s="5">
        <f t="shared" ref="N49:N57" si="11">IF(ISTEXT(N21),IF(N21=S21,5,-1),0)</f>
        <v>0</v>
      </c>
      <c r="O49" s="5">
        <f t="shared" ref="O49:O57" si="12">IF(ISTEXT(O21),IF(O21=S21,5,-1),0)</f>
        <v>0</v>
      </c>
      <c r="P49" s="5">
        <f>IF(ISTEXT(P21),IF(P21=S21,5,-1),0)</f>
        <v>0</v>
      </c>
      <c r="Q49" s="5">
        <f t="shared" ref="Q49:Q57" si="13">IF(ISTEXT(Q21),IF(Q21=S21,5,-1),0)</f>
        <v>0</v>
      </c>
    </row>
    <row r="50" spans="1:17" x14ac:dyDescent="0.25">
      <c r="A50" s="13" t="s">
        <v>6</v>
      </c>
      <c r="B50" s="5">
        <f t="shared" si="0"/>
        <v>5</v>
      </c>
      <c r="C50" s="5">
        <f t="shared" si="1"/>
        <v>5</v>
      </c>
      <c r="D50" s="5">
        <f t="shared" si="2"/>
        <v>5</v>
      </c>
      <c r="E50" s="5">
        <f t="shared" si="3"/>
        <v>-1</v>
      </c>
      <c r="F50" s="5">
        <f t="shared" si="4"/>
        <v>5</v>
      </c>
      <c r="G50" s="5">
        <f t="shared" si="5"/>
        <v>5</v>
      </c>
      <c r="H50" s="5">
        <f t="shared" si="6"/>
        <v>5</v>
      </c>
      <c r="I50" s="5">
        <f t="shared" si="7"/>
        <v>5</v>
      </c>
      <c r="J50" s="5">
        <f t="shared" si="8"/>
        <v>0</v>
      </c>
      <c r="K50" s="5">
        <f t="shared" si="9"/>
        <v>0</v>
      </c>
      <c r="L50" s="5">
        <f t="shared" ref="L50:L57" si="14">IF(ISTEXT(L22),IF(L22=S22,5,-1),0)</f>
        <v>0</v>
      </c>
      <c r="M50" s="5">
        <f t="shared" si="10"/>
        <v>0</v>
      </c>
      <c r="N50" s="5">
        <f t="shared" si="11"/>
        <v>0</v>
      </c>
      <c r="O50" s="5">
        <f t="shared" si="12"/>
        <v>0</v>
      </c>
      <c r="P50" s="5">
        <f t="shared" ref="P50:P57" si="15">IF(ISTEXT(P22),IF(P22=S22,5,-1),0)</f>
        <v>0</v>
      </c>
      <c r="Q50" s="5">
        <f t="shared" si="13"/>
        <v>0</v>
      </c>
    </row>
    <row r="51" spans="1:17" x14ac:dyDescent="0.25">
      <c r="A51" s="13" t="s">
        <v>7</v>
      </c>
      <c r="B51" s="5">
        <f t="shared" si="0"/>
        <v>5</v>
      </c>
      <c r="C51" s="5">
        <f t="shared" si="1"/>
        <v>5</v>
      </c>
      <c r="D51" s="5">
        <f t="shared" si="2"/>
        <v>5</v>
      </c>
      <c r="E51" s="5">
        <f t="shared" si="3"/>
        <v>5</v>
      </c>
      <c r="F51" s="5">
        <f t="shared" si="4"/>
        <v>-1</v>
      </c>
      <c r="G51" s="5">
        <f t="shared" si="5"/>
        <v>5</v>
      </c>
      <c r="H51" s="5">
        <f t="shared" si="6"/>
        <v>5</v>
      </c>
      <c r="I51" s="5">
        <f t="shared" si="7"/>
        <v>5</v>
      </c>
      <c r="J51" s="5">
        <f t="shared" si="8"/>
        <v>0</v>
      </c>
      <c r="K51" s="5">
        <f t="shared" si="9"/>
        <v>0</v>
      </c>
      <c r="L51" s="5">
        <f t="shared" si="14"/>
        <v>0</v>
      </c>
      <c r="M51" s="5">
        <f t="shared" si="10"/>
        <v>0</v>
      </c>
      <c r="N51" s="5">
        <f t="shared" si="11"/>
        <v>0</v>
      </c>
      <c r="O51" s="5">
        <f t="shared" si="12"/>
        <v>0</v>
      </c>
      <c r="P51" s="5">
        <f t="shared" si="15"/>
        <v>0</v>
      </c>
      <c r="Q51" s="5">
        <f t="shared" si="13"/>
        <v>0</v>
      </c>
    </row>
    <row r="52" spans="1:17" x14ac:dyDescent="0.25">
      <c r="A52" s="13" t="s">
        <v>8</v>
      </c>
      <c r="B52" s="5">
        <f t="shared" si="0"/>
        <v>5</v>
      </c>
      <c r="C52" s="5">
        <f t="shared" si="1"/>
        <v>5</v>
      </c>
      <c r="D52" s="5">
        <f t="shared" si="2"/>
        <v>5</v>
      </c>
      <c r="E52" s="5">
        <f t="shared" si="3"/>
        <v>-1</v>
      </c>
      <c r="F52" s="5">
        <f t="shared" si="4"/>
        <v>0</v>
      </c>
      <c r="G52" s="5">
        <f t="shared" si="5"/>
        <v>5</v>
      </c>
      <c r="H52" s="5">
        <f t="shared" si="6"/>
        <v>5</v>
      </c>
      <c r="I52" s="5">
        <f t="shared" si="7"/>
        <v>5</v>
      </c>
      <c r="J52" s="5">
        <f t="shared" si="8"/>
        <v>0</v>
      </c>
      <c r="K52" s="5">
        <f t="shared" si="9"/>
        <v>0</v>
      </c>
      <c r="L52" s="5">
        <f t="shared" si="14"/>
        <v>0</v>
      </c>
      <c r="M52" s="5">
        <f t="shared" si="10"/>
        <v>0</v>
      </c>
      <c r="N52" s="5">
        <f t="shared" si="11"/>
        <v>0</v>
      </c>
      <c r="O52" s="5">
        <f t="shared" si="12"/>
        <v>0</v>
      </c>
      <c r="P52" s="5">
        <f t="shared" si="15"/>
        <v>0</v>
      </c>
      <c r="Q52" s="5">
        <f t="shared" si="13"/>
        <v>0</v>
      </c>
    </row>
    <row r="53" spans="1:17" x14ac:dyDescent="0.25">
      <c r="A53" s="13" t="s">
        <v>9</v>
      </c>
      <c r="B53" s="5">
        <f t="shared" si="0"/>
        <v>-1</v>
      </c>
      <c r="C53" s="5">
        <f t="shared" si="1"/>
        <v>-1</v>
      </c>
      <c r="D53" s="5">
        <f t="shared" si="2"/>
        <v>-1</v>
      </c>
      <c r="E53" s="5">
        <f t="shared" si="3"/>
        <v>-1</v>
      </c>
      <c r="F53" s="5">
        <f t="shared" si="4"/>
        <v>-1</v>
      </c>
      <c r="G53" s="5">
        <f t="shared" si="5"/>
        <v>-1</v>
      </c>
      <c r="H53" s="5">
        <f t="shared" si="6"/>
        <v>-1</v>
      </c>
      <c r="I53" s="5">
        <f t="shared" si="7"/>
        <v>-1</v>
      </c>
      <c r="J53" s="5">
        <f t="shared" si="8"/>
        <v>0</v>
      </c>
      <c r="K53" s="5">
        <f t="shared" si="9"/>
        <v>0</v>
      </c>
      <c r="L53" s="5">
        <f t="shared" si="14"/>
        <v>0</v>
      </c>
      <c r="M53" s="5">
        <f t="shared" si="10"/>
        <v>0</v>
      </c>
      <c r="N53" s="5">
        <f t="shared" si="11"/>
        <v>0</v>
      </c>
      <c r="O53" s="5">
        <f t="shared" si="12"/>
        <v>0</v>
      </c>
      <c r="P53" s="5">
        <f t="shared" si="15"/>
        <v>0</v>
      </c>
      <c r="Q53" s="5">
        <f t="shared" si="13"/>
        <v>0</v>
      </c>
    </row>
    <row r="54" spans="1:17" x14ac:dyDescent="0.25">
      <c r="A54" s="13" t="s">
        <v>10</v>
      </c>
      <c r="B54" s="5">
        <f t="shared" si="0"/>
        <v>5</v>
      </c>
      <c r="C54" s="5">
        <f t="shared" si="1"/>
        <v>5</v>
      </c>
      <c r="D54" s="5">
        <f t="shared" si="2"/>
        <v>5</v>
      </c>
      <c r="E54" s="5">
        <f t="shared" si="3"/>
        <v>5</v>
      </c>
      <c r="F54" s="5">
        <f t="shared" si="4"/>
        <v>5</v>
      </c>
      <c r="G54" s="5">
        <f t="shared" si="5"/>
        <v>5</v>
      </c>
      <c r="H54" s="5">
        <f t="shared" si="6"/>
        <v>5</v>
      </c>
      <c r="I54" s="5">
        <f t="shared" si="7"/>
        <v>5</v>
      </c>
      <c r="J54" s="5">
        <f t="shared" si="8"/>
        <v>0</v>
      </c>
      <c r="K54" s="5">
        <f t="shared" si="9"/>
        <v>0</v>
      </c>
      <c r="L54" s="5">
        <f t="shared" si="14"/>
        <v>0</v>
      </c>
      <c r="M54" s="5">
        <f t="shared" si="10"/>
        <v>0</v>
      </c>
      <c r="N54" s="5">
        <f t="shared" si="11"/>
        <v>0</v>
      </c>
      <c r="O54" s="5">
        <f t="shared" si="12"/>
        <v>0</v>
      </c>
      <c r="P54" s="5">
        <f t="shared" si="15"/>
        <v>0</v>
      </c>
      <c r="Q54" s="5">
        <f t="shared" si="13"/>
        <v>0</v>
      </c>
    </row>
    <row r="55" spans="1:17" x14ac:dyDescent="0.25">
      <c r="A55" s="13" t="s">
        <v>11</v>
      </c>
      <c r="B55" s="5">
        <f t="shared" si="0"/>
        <v>-1</v>
      </c>
      <c r="C55" s="5">
        <f t="shared" si="1"/>
        <v>-1</v>
      </c>
      <c r="D55" s="5">
        <f t="shared" si="2"/>
        <v>5</v>
      </c>
      <c r="E55" s="5">
        <f t="shared" si="3"/>
        <v>-1</v>
      </c>
      <c r="F55" s="5">
        <f t="shared" si="4"/>
        <v>5</v>
      </c>
      <c r="G55" s="5">
        <f t="shared" si="5"/>
        <v>5</v>
      </c>
      <c r="H55" s="5">
        <f t="shared" si="6"/>
        <v>-1</v>
      </c>
      <c r="I55" s="5">
        <f t="shared" si="7"/>
        <v>-1</v>
      </c>
      <c r="J55" s="5">
        <f t="shared" si="8"/>
        <v>0</v>
      </c>
      <c r="K55" s="5">
        <f t="shared" si="9"/>
        <v>0</v>
      </c>
      <c r="L55" s="5">
        <f t="shared" si="14"/>
        <v>0</v>
      </c>
      <c r="M55" s="5">
        <f t="shared" si="10"/>
        <v>0</v>
      </c>
      <c r="N55" s="5">
        <f t="shared" si="11"/>
        <v>0</v>
      </c>
      <c r="O55" s="5">
        <f t="shared" si="12"/>
        <v>0</v>
      </c>
      <c r="P55" s="5">
        <f t="shared" si="15"/>
        <v>0</v>
      </c>
      <c r="Q55" s="5">
        <f t="shared" si="13"/>
        <v>0</v>
      </c>
    </row>
    <row r="56" spans="1:17" x14ac:dyDescent="0.25">
      <c r="A56" s="13" t="s">
        <v>12</v>
      </c>
      <c r="B56" s="5">
        <f t="shared" si="0"/>
        <v>5</v>
      </c>
      <c r="C56" s="5">
        <f t="shared" si="1"/>
        <v>5</v>
      </c>
      <c r="D56" s="5">
        <f t="shared" si="2"/>
        <v>5</v>
      </c>
      <c r="E56" s="5">
        <f t="shared" si="3"/>
        <v>5</v>
      </c>
      <c r="F56" s="5">
        <f t="shared" si="4"/>
        <v>5</v>
      </c>
      <c r="G56" s="5">
        <f t="shared" si="5"/>
        <v>5</v>
      </c>
      <c r="H56" s="5">
        <f t="shared" si="6"/>
        <v>-1</v>
      </c>
      <c r="I56" s="5">
        <f t="shared" si="7"/>
        <v>0</v>
      </c>
      <c r="J56" s="5">
        <f t="shared" si="8"/>
        <v>0</v>
      </c>
      <c r="K56" s="5">
        <f t="shared" si="9"/>
        <v>0</v>
      </c>
      <c r="L56" s="5">
        <f t="shared" si="14"/>
        <v>0</v>
      </c>
      <c r="M56" s="5">
        <f t="shared" si="10"/>
        <v>0</v>
      </c>
      <c r="N56" s="5">
        <f t="shared" si="11"/>
        <v>0</v>
      </c>
      <c r="O56" s="5">
        <f t="shared" si="12"/>
        <v>0</v>
      </c>
      <c r="P56" s="5">
        <f t="shared" si="15"/>
        <v>0</v>
      </c>
      <c r="Q56" s="5">
        <f t="shared" si="13"/>
        <v>0</v>
      </c>
    </row>
    <row r="57" spans="1:17" x14ac:dyDescent="0.25">
      <c r="A57" s="13" t="s">
        <v>13</v>
      </c>
      <c r="B57" s="5">
        <f t="shared" si="0"/>
        <v>5</v>
      </c>
      <c r="C57" s="5">
        <f t="shared" si="1"/>
        <v>5</v>
      </c>
      <c r="D57" s="5">
        <f t="shared" si="2"/>
        <v>5</v>
      </c>
      <c r="E57" s="5">
        <f t="shared" si="3"/>
        <v>-1</v>
      </c>
      <c r="F57" s="5">
        <f t="shared" si="4"/>
        <v>5</v>
      </c>
      <c r="G57" s="5">
        <f t="shared" si="5"/>
        <v>5</v>
      </c>
      <c r="H57" s="5">
        <f t="shared" si="6"/>
        <v>5</v>
      </c>
      <c r="I57" s="5">
        <f t="shared" si="7"/>
        <v>0</v>
      </c>
      <c r="J57" s="5">
        <f t="shared" si="8"/>
        <v>0</v>
      </c>
      <c r="K57" s="5">
        <f t="shared" si="9"/>
        <v>0</v>
      </c>
      <c r="L57" s="5">
        <f t="shared" si="14"/>
        <v>0</v>
      </c>
      <c r="M57" s="5">
        <f t="shared" si="10"/>
        <v>0</v>
      </c>
      <c r="N57" s="5">
        <f t="shared" si="11"/>
        <v>0</v>
      </c>
      <c r="O57" s="5">
        <f t="shared" si="12"/>
        <v>0</v>
      </c>
      <c r="P57" s="5">
        <f t="shared" si="15"/>
        <v>0</v>
      </c>
      <c r="Q57" s="5">
        <f t="shared" si="13"/>
        <v>0</v>
      </c>
    </row>
    <row r="58" spans="1:17" x14ac:dyDescent="0.25">
      <c r="A58" s="13" t="s">
        <v>14</v>
      </c>
      <c r="B58" s="5">
        <f t="shared" ref="B58:B67" si="16">IF(ISTEXT(B30),IF(B30=S30,10,-2),0)</f>
        <v>10</v>
      </c>
      <c r="C58" s="5">
        <f t="shared" ref="C58:C67" si="17">IF(ISTEXT(C30),IF(C30=S30,10,-2),0)</f>
        <v>10</v>
      </c>
      <c r="D58" s="5">
        <f t="shared" ref="D58:D67" si="18">IF(ISTEXT(D30),IF(D30=S30,10,-2),0)</f>
        <v>0</v>
      </c>
      <c r="E58" s="5">
        <f t="shared" ref="E58:E67" si="19">IF(ISTEXT(E30),IF(E30=S30,10,-2),0)</f>
        <v>10</v>
      </c>
      <c r="F58" s="5">
        <f t="shared" ref="F58:F67" si="20">IF(ISTEXT(F30),IF(F30=S30,10,-2),0)</f>
        <v>10</v>
      </c>
      <c r="G58" s="5">
        <f t="shared" ref="G58:G67" si="21">IF(ISTEXT(G30),IF(G30=S30,10,-2),0)</f>
        <v>10</v>
      </c>
      <c r="H58" s="5">
        <f t="shared" ref="H58:H67" si="22">IF(ISTEXT(H30),IF(H30=S30,10,-2),0)</f>
        <v>-2</v>
      </c>
      <c r="I58" s="5">
        <f t="shared" ref="I58:I67" si="23">IF(ISTEXT(I30),IF(I30=S30,10,-2),0)</f>
        <v>-2</v>
      </c>
      <c r="J58" s="5">
        <f t="shared" ref="J58:J67" si="24">IF(ISTEXT(J30),IF(J30=S30,10,-2),0)</f>
        <v>0</v>
      </c>
      <c r="K58" s="5">
        <f t="shared" ref="K58:K67" si="25">IF(ISTEXT(K30),IF(K30=S30,10,-2),0)</f>
        <v>0</v>
      </c>
      <c r="L58" s="5">
        <f>IF(ISTEXT(L30),IF(L30=S30,10,-2),0)</f>
        <v>0</v>
      </c>
      <c r="M58" s="5">
        <f>IF(ISTEXT(M30),IF(M30=S30,10,-2),0)</f>
        <v>0</v>
      </c>
      <c r="N58" s="5">
        <f>IF(ISTEXT(N30),IF(N30=S30,10,-2),0)</f>
        <v>0</v>
      </c>
      <c r="O58" s="5">
        <f>IF(ISTEXT(O30),IF(O30=S30,10,-2),0)</f>
        <v>0</v>
      </c>
      <c r="P58" s="5">
        <f>IF(ISTEXT(P30),IF(P30=S30,10,-2),0)</f>
        <v>0</v>
      </c>
      <c r="Q58" s="5">
        <f>IF(ISTEXT(Q30),IF(Q30=S30,10,-2),0)</f>
        <v>0</v>
      </c>
    </row>
    <row r="59" spans="1:17" x14ac:dyDescent="0.25">
      <c r="A59" s="13" t="s">
        <v>15</v>
      </c>
      <c r="B59" s="5">
        <f t="shared" si="16"/>
        <v>10</v>
      </c>
      <c r="C59" s="5">
        <f t="shared" si="17"/>
        <v>10</v>
      </c>
      <c r="D59" s="5">
        <f t="shared" si="18"/>
        <v>10</v>
      </c>
      <c r="E59" s="5">
        <f t="shared" si="19"/>
        <v>10</v>
      </c>
      <c r="F59" s="5">
        <f t="shared" si="20"/>
        <v>10</v>
      </c>
      <c r="G59" s="5">
        <f t="shared" si="21"/>
        <v>-2</v>
      </c>
      <c r="H59" s="5">
        <f t="shared" si="22"/>
        <v>-2</v>
      </c>
      <c r="I59" s="5">
        <f t="shared" si="23"/>
        <v>-2</v>
      </c>
      <c r="J59" s="5">
        <f t="shared" si="24"/>
        <v>0</v>
      </c>
      <c r="K59" s="5">
        <f t="shared" si="25"/>
        <v>0</v>
      </c>
      <c r="L59" s="5">
        <f t="shared" ref="L59:L67" si="26">IF(ISTEXT(L31),IF(L31=S31,10,-2),0)</f>
        <v>0</v>
      </c>
      <c r="M59" s="5">
        <f t="shared" ref="M59:M67" si="27">IF(ISTEXT(M31),IF(M31=S31,10,-2),0)</f>
        <v>0</v>
      </c>
      <c r="N59" s="5">
        <f t="shared" ref="N59:N67" si="28">IF(ISTEXT(N31),IF(N31=S31,10,-2),0)</f>
        <v>0</v>
      </c>
      <c r="O59" s="5">
        <f t="shared" ref="O59:O67" si="29">IF(ISTEXT(O31),IF(O31=S31,10,-2),0)</f>
        <v>0</v>
      </c>
      <c r="P59" s="5">
        <f t="shared" ref="P59:P67" si="30">IF(ISTEXT(P31),IF(P31=S31,10,-2),0)</f>
        <v>0</v>
      </c>
      <c r="Q59" s="5">
        <f t="shared" ref="Q59:Q67" si="31">IF(ISTEXT(Q31),IF(Q31=S31,10,-2),0)</f>
        <v>0</v>
      </c>
    </row>
    <row r="60" spans="1:17" x14ac:dyDescent="0.25">
      <c r="A60" s="13" t="s">
        <v>16</v>
      </c>
      <c r="B60" s="5">
        <f t="shared" si="16"/>
        <v>10</v>
      </c>
      <c r="C60" s="5">
        <f t="shared" si="17"/>
        <v>10</v>
      </c>
      <c r="D60" s="5">
        <f t="shared" si="18"/>
        <v>10</v>
      </c>
      <c r="E60" s="5">
        <f t="shared" si="19"/>
        <v>10</v>
      </c>
      <c r="F60" s="5">
        <f t="shared" si="20"/>
        <v>10</v>
      </c>
      <c r="G60" s="5">
        <f t="shared" si="21"/>
        <v>10</v>
      </c>
      <c r="H60" s="5">
        <f t="shared" si="22"/>
        <v>10</v>
      </c>
      <c r="I60" s="5">
        <f t="shared" si="23"/>
        <v>10</v>
      </c>
      <c r="J60" s="5">
        <f t="shared" si="24"/>
        <v>0</v>
      </c>
      <c r="K60" s="5">
        <f t="shared" si="25"/>
        <v>0</v>
      </c>
      <c r="L60" s="5">
        <f t="shared" si="26"/>
        <v>0</v>
      </c>
      <c r="M60" s="5">
        <f t="shared" si="27"/>
        <v>0</v>
      </c>
      <c r="N60" s="5">
        <f t="shared" si="28"/>
        <v>0</v>
      </c>
      <c r="O60" s="5">
        <f t="shared" si="29"/>
        <v>0</v>
      </c>
      <c r="P60" s="5">
        <f t="shared" si="30"/>
        <v>0</v>
      </c>
      <c r="Q60" s="5">
        <f t="shared" si="31"/>
        <v>0</v>
      </c>
    </row>
    <row r="61" spans="1:17" x14ac:dyDescent="0.25">
      <c r="A61" s="13" t="s">
        <v>17</v>
      </c>
      <c r="B61" s="5">
        <f t="shared" si="16"/>
        <v>10</v>
      </c>
      <c r="C61" s="5">
        <f t="shared" si="17"/>
        <v>10</v>
      </c>
      <c r="D61" s="5">
        <f t="shared" si="18"/>
        <v>10</v>
      </c>
      <c r="E61" s="5">
        <f t="shared" si="19"/>
        <v>-2</v>
      </c>
      <c r="F61" s="5">
        <f t="shared" si="20"/>
        <v>10</v>
      </c>
      <c r="G61" s="5">
        <f t="shared" si="21"/>
        <v>10</v>
      </c>
      <c r="H61" s="5">
        <f t="shared" si="22"/>
        <v>-2</v>
      </c>
      <c r="I61" s="5">
        <f t="shared" si="23"/>
        <v>10</v>
      </c>
      <c r="J61" s="5">
        <f t="shared" si="24"/>
        <v>0</v>
      </c>
      <c r="K61" s="5">
        <f t="shared" si="25"/>
        <v>0</v>
      </c>
      <c r="L61" s="5">
        <f t="shared" si="26"/>
        <v>0</v>
      </c>
      <c r="M61" s="5">
        <f t="shared" si="27"/>
        <v>0</v>
      </c>
      <c r="N61" s="5">
        <f t="shared" si="28"/>
        <v>0</v>
      </c>
      <c r="O61" s="5">
        <f t="shared" si="29"/>
        <v>0</v>
      </c>
      <c r="P61" s="5">
        <f t="shared" si="30"/>
        <v>0</v>
      </c>
      <c r="Q61" s="5">
        <f t="shared" si="31"/>
        <v>0</v>
      </c>
    </row>
    <row r="62" spans="1:17" x14ac:dyDescent="0.25">
      <c r="A62" s="13" t="s">
        <v>18</v>
      </c>
      <c r="B62" s="5">
        <f t="shared" si="16"/>
        <v>10</v>
      </c>
      <c r="C62" s="5">
        <f t="shared" si="17"/>
        <v>-2</v>
      </c>
      <c r="D62" s="5">
        <f t="shared" si="18"/>
        <v>10</v>
      </c>
      <c r="E62" s="5">
        <f t="shared" si="19"/>
        <v>-2</v>
      </c>
      <c r="F62" s="5">
        <f t="shared" si="20"/>
        <v>-2</v>
      </c>
      <c r="G62" s="5">
        <f t="shared" si="21"/>
        <v>-2</v>
      </c>
      <c r="H62" s="5">
        <f t="shared" si="22"/>
        <v>10</v>
      </c>
      <c r="I62" s="5">
        <f t="shared" si="23"/>
        <v>-2</v>
      </c>
      <c r="J62" s="5">
        <f t="shared" si="24"/>
        <v>0</v>
      </c>
      <c r="K62" s="5">
        <f t="shared" si="25"/>
        <v>0</v>
      </c>
      <c r="L62" s="5">
        <f t="shared" si="26"/>
        <v>0</v>
      </c>
      <c r="M62" s="5">
        <f t="shared" si="27"/>
        <v>0</v>
      </c>
      <c r="N62" s="5">
        <f t="shared" si="28"/>
        <v>0</v>
      </c>
      <c r="O62" s="5">
        <f t="shared" si="29"/>
        <v>0</v>
      </c>
      <c r="P62" s="5">
        <f t="shared" si="30"/>
        <v>0</v>
      </c>
      <c r="Q62" s="5">
        <f t="shared" si="31"/>
        <v>0</v>
      </c>
    </row>
    <row r="63" spans="1:17" x14ac:dyDescent="0.25">
      <c r="A63" s="13" t="s">
        <v>19</v>
      </c>
      <c r="B63" s="5">
        <f t="shared" si="16"/>
        <v>-2</v>
      </c>
      <c r="C63" s="5">
        <f t="shared" si="17"/>
        <v>-2</v>
      </c>
      <c r="D63" s="5">
        <f t="shared" si="18"/>
        <v>-2</v>
      </c>
      <c r="E63" s="5">
        <f t="shared" si="19"/>
        <v>10</v>
      </c>
      <c r="F63" s="5">
        <f t="shared" si="20"/>
        <v>-2</v>
      </c>
      <c r="G63" s="5">
        <f t="shared" si="21"/>
        <v>-2</v>
      </c>
      <c r="H63" s="5">
        <f t="shared" si="22"/>
        <v>-2</v>
      </c>
      <c r="I63" s="5">
        <f t="shared" si="23"/>
        <v>-2</v>
      </c>
      <c r="J63" s="5">
        <f t="shared" si="24"/>
        <v>0</v>
      </c>
      <c r="K63" s="5">
        <f t="shared" si="25"/>
        <v>0</v>
      </c>
      <c r="L63" s="5">
        <f t="shared" si="26"/>
        <v>0</v>
      </c>
      <c r="M63" s="5">
        <f t="shared" si="27"/>
        <v>0</v>
      </c>
      <c r="N63" s="5">
        <f t="shared" si="28"/>
        <v>0</v>
      </c>
      <c r="O63" s="5">
        <f t="shared" si="29"/>
        <v>0</v>
      </c>
      <c r="P63" s="5">
        <f t="shared" si="30"/>
        <v>0</v>
      </c>
      <c r="Q63" s="5">
        <f t="shared" si="31"/>
        <v>0</v>
      </c>
    </row>
    <row r="64" spans="1:17" x14ac:dyDescent="0.25">
      <c r="A64" s="13" t="s">
        <v>20</v>
      </c>
      <c r="B64" s="5">
        <f t="shared" si="16"/>
        <v>-2</v>
      </c>
      <c r="C64" s="5">
        <f t="shared" si="17"/>
        <v>0</v>
      </c>
      <c r="D64" s="5">
        <f t="shared" si="18"/>
        <v>-2</v>
      </c>
      <c r="E64" s="5">
        <f t="shared" si="19"/>
        <v>10</v>
      </c>
      <c r="F64" s="5">
        <f t="shared" si="20"/>
        <v>10</v>
      </c>
      <c r="G64" s="5">
        <f t="shared" si="21"/>
        <v>10</v>
      </c>
      <c r="H64" s="5">
        <f t="shared" si="22"/>
        <v>-2</v>
      </c>
      <c r="I64" s="5">
        <f t="shared" si="23"/>
        <v>-2</v>
      </c>
      <c r="J64" s="5">
        <f t="shared" si="24"/>
        <v>0</v>
      </c>
      <c r="K64" s="5">
        <f t="shared" si="25"/>
        <v>0</v>
      </c>
      <c r="L64" s="5">
        <f t="shared" si="26"/>
        <v>0</v>
      </c>
      <c r="M64" s="5">
        <f t="shared" si="27"/>
        <v>0</v>
      </c>
      <c r="N64" s="5">
        <f t="shared" si="28"/>
        <v>0</v>
      </c>
      <c r="O64" s="5">
        <f t="shared" si="29"/>
        <v>0</v>
      </c>
      <c r="P64" s="5">
        <f t="shared" si="30"/>
        <v>0</v>
      </c>
      <c r="Q64" s="5">
        <f t="shared" si="31"/>
        <v>0</v>
      </c>
    </row>
    <row r="65" spans="1:17" x14ac:dyDescent="0.25">
      <c r="A65" s="13" t="s">
        <v>21</v>
      </c>
      <c r="B65" s="5">
        <f t="shared" si="16"/>
        <v>-2</v>
      </c>
      <c r="C65" s="5">
        <f t="shared" si="17"/>
        <v>-2</v>
      </c>
      <c r="D65" s="5">
        <f t="shared" si="18"/>
        <v>10</v>
      </c>
      <c r="E65" s="5">
        <f t="shared" si="19"/>
        <v>10</v>
      </c>
      <c r="F65" s="5">
        <f t="shared" si="20"/>
        <v>10</v>
      </c>
      <c r="G65" s="5">
        <f t="shared" si="21"/>
        <v>10</v>
      </c>
      <c r="H65" s="5">
        <f t="shared" si="22"/>
        <v>10</v>
      </c>
      <c r="I65" s="5">
        <f t="shared" si="23"/>
        <v>10</v>
      </c>
      <c r="J65" s="5">
        <f t="shared" si="24"/>
        <v>0</v>
      </c>
      <c r="K65" s="5">
        <f t="shared" si="25"/>
        <v>0</v>
      </c>
      <c r="L65" s="5">
        <f t="shared" si="26"/>
        <v>0</v>
      </c>
      <c r="M65" s="5">
        <f t="shared" si="27"/>
        <v>0</v>
      </c>
      <c r="N65" s="5">
        <f t="shared" si="28"/>
        <v>0</v>
      </c>
      <c r="O65" s="5">
        <f t="shared" si="29"/>
        <v>0</v>
      </c>
      <c r="P65" s="5">
        <f t="shared" si="30"/>
        <v>0</v>
      </c>
      <c r="Q65" s="5">
        <f t="shared" si="31"/>
        <v>0</v>
      </c>
    </row>
    <row r="66" spans="1:17" x14ac:dyDescent="0.25">
      <c r="A66" s="13" t="s">
        <v>22</v>
      </c>
      <c r="B66" s="5">
        <f t="shared" si="16"/>
        <v>10</v>
      </c>
      <c r="C66" s="5">
        <f t="shared" si="17"/>
        <v>10</v>
      </c>
      <c r="D66" s="5">
        <f t="shared" si="18"/>
        <v>10</v>
      </c>
      <c r="E66" s="5">
        <f t="shared" si="19"/>
        <v>0</v>
      </c>
      <c r="F66" s="5">
        <f t="shared" si="20"/>
        <v>10</v>
      </c>
      <c r="G66" s="5">
        <f t="shared" si="21"/>
        <v>-2</v>
      </c>
      <c r="H66" s="5">
        <f t="shared" si="22"/>
        <v>10</v>
      </c>
      <c r="I66" s="5">
        <f t="shared" si="23"/>
        <v>-2</v>
      </c>
      <c r="J66" s="5">
        <f t="shared" si="24"/>
        <v>0</v>
      </c>
      <c r="K66" s="5">
        <f t="shared" si="25"/>
        <v>0</v>
      </c>
      <c r="L66" s="5">
        <f t="shared" si="26"/>
        <v>0</v>
      </c>
      <c r="M66" s="5">
        <f t="shared" si="27"/>
        <v>0</v>
      </c>
      <c r="N66" s="5">
        <f t="shared" si="28"/>
        <v>0</v>
      </c>
      <c r="O66" s="5">
        <f t="shared" si="29"/>
        <v>0</v>
      </c>
      <c r="P66" s="5">
        <f t="shared" si="30"/>
        <v>0</v>
      </c>
      <c r="Q66" s="5">
        <f t="shared" si="31"/>
        <v>0</v>
      </c>
    </row>
    <row r="67" spans="1:17" x14ac:dyDescent="0.25">
      <c r="A67" s="13" t="s">
        <v>23</v>
      </c>
      <c r="B67" s="5">
        <f t="shared" si="16"/>
        <v>-2</v>
      </c>
      <c r="C67" s="5">
        <f t="shared" si="17"/>
        <v>-2</v>
      </c>
      <c r="D67" s="5">
        <f t="shared" si="18"/>
        <v>0</v>
      </c>
      <c r="E67" s="5">
        <f t="shared" si="19"/>
        <v>0</v>
      </c>
      <c r="F67" s="5">
        <f t="shared" si="20"/>
        <v>0</v>
      </c>
      <c r="G67" s="5">
        <f t="shared" si="21"/>
        <v>-2</v>
      </c>
      <c r="H67" s="5">
        <f t="shared" si="22"/>
        <v>-2</v>
      </c>
      <c r="I67" s="5">
        <f t="shared" si="23"/>
        <v>-2</v>
      </c>
      <c r="J67" s="5">
        <f t="shared" si="24"/>
        <v>0</v>
      </c>
      <c r="K67" s="5">
        <f t="shared" si="25"/>
        <v>0</v>
      </c>
      <c r="L67" s="5">
        <f t="shared" si="26"/>
        <v>0</v>
      </c>
      <c r="M67" s="5">
        <f t="shared" si="27"/>
        <v>0</v>
      </c>
      <c r="N67" s="5">
        <f t="shared" si="28"/>
        <v>0</v>
      </c>
      <c r="O67" s="5">
        <f t="shared" si="29"/>
        <v>0</v>
      </c>
      <c r="P67" s="5">
        <f t="shared" si="30"/>
        <v>0</v>
      </c>
      <c r="Q67" s="5">
        <f t="shared" si="31"/>
        <v>0</v>
      </c>
    </row>
    <row r="68" spans="1:17" x14ac:dyDescent="0.25">
      <c r="A68" s="13" t="s">
        <v>34</v>
      </c>
      <c r="B68" s="5">
        <f>SUM(B48:B67)</f>
        <v>90</v>
      </c>
      <c r="C68" s="5">
        <f t="shared" ref="C68:Q68" si="32">SUM(C48:C67)</f>
        <v>74</v>
      </c>
      <c r="D68" s="5">
        <f t="shared" si="32"/>
        <v>100</v>
      </c>
      <c r="E68" s="5">
        <f t="shared" si="32"/>
        <v>76</v>
      </c>
      <c r="F68" s="5">
        <f t="shared" si="32"/>
        <v>99</v>
      </c>
      <c r="G68" s="5">
        <f t="shared" si="32"/>
        <v>84</v>
      </c>
      <c r="H68" s="5">
        <f t="shared" si="32"/>
        <v>60</v>
      </c>
      <c r="I68" s="5">
        <f t="shared" si="32"/>
        <v>38</v>
      </c>
      <c r="J68" s="5">
        <f t="shared" si="32"/>
        <v>0</v>
      </c>
      <c r="K68" s="5">
        <f t="shared" si="32"/>
        <v>0</v>
      </c>
      <c r="L68" s="5">
        <f t="shared" si="32"/>
        <v>0</v>
      </c>
      <c r="M68" s="5">
        <f t="shared" si="32"/>
        <v>0</v>
      </c>
      <c r="N68" s="5">
        <f t="shared" si="32"/>
        <v>0</v>
      </c>
      <c r="O68" s="5">
        <f t="shared" si="32"/>
        <v>0</v>
      </c>
      <c r="P68" s="5">
        <f t="shared" si="32"/>
        <v>0</v>
      </c>
      <c r="Q68" s="5">
        <f t="shared" si="32"/>
        <v>0</v>
      </c>
    </row>
    <row r="69" spans="1:17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</sheetData>
  <mergeCells count="5">
    <mergeCell ref="A18:Q18"/>
    <mergeCell ref="A46:Q46"/>
    <mergeCell ref="A1:Q1"/>
    <mergeCell ref="A2:Q2"/>
    <mergeCell ref="A16:Q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G35"/>
  <sheetViews>
    <sheetView topLeftCell="A4" workbookViewId="0">
      <selection activeCell="E35" sqref="E35"/>
    </sheetView>
  </sheetViews>
  <sheetFormatPr defaultRowHeight="15" x14ac:dyDescent="0.25"/>
  <cols>
    <col min="4" max="4" width="25.42578125" customWidth="1"/>
  </cols>
  <sheetData>
    <row r="1" spans="1:7" ht="21" x14ac:dyDescent="0.35">
      <c r="A1" s="20" t="s">
        <v>48</v>
      </c>
      <c r="B1" s="20"/>
      <c r="C1" s="20"/>
      <c r="D1" s="20"/>
      <c r="E1" s="20"/>
      <c r="F1" s="20"/>
      <c r="G1" s="20"/>
    </row>
    <row r="2" spans="1:7" ht="26.25" x14ac:dyDescent="0.4">
      <c r="A2" s="22" t="s">
        <v>0</v>
      </c>
      <c r="B2" s="22"/>
      <c r="C2" s="22"/>
      <c r="D2" s="22"/>
      <c r="E2" s="22"/>
      <c r="F2" s="22"/>
      <c r="G2" s="22"/>
    </row>
    <row r="16" spans="1:7" ht="21" x14ac:dyDescent="0.35">
      <c r="A16" s="24" t="s">
        <v>1</v>
      </c>
      <c r="B16" s="24"/>
      <c r="C16" s="24"/>
      <c r="D16" s="24"/>
      <c r="E16" s="24"/>
      <c r="F16" s="24"/>
      <c r="G16" s="24"/>
    </row>
    <row r="17" spans="1:7" ht="21" x14ac:dyDescent="0.35">
      <c r="A17" s="20" t="s">
        <v>39</v>
      </c>
      <c r="B17" s="20"/>
      <c r="C17" s="20"/>
      <c r="D17" s="20"/>
      <c r="E17" s="20"/>
      <c r="F17" s="20"/>
      <c r="G17" s="20"/>
    </row>
    <row r="18" spans="1:7" ht="18.75" x14ac:dyDescent="0.3">
      <c r="A18" s="9"/>
      <c r="B18" s="9"/>
      <c r="C18" s="11" t="s">
        <v>40</v>
      </c>
      <c r="D18" s="11" t="s">
        <v>41</v>
      </c>
      <c r="E18" s="11" t="s">
        <v>42</v>
      </c>
      <c r="F18" s="11"/>
    </row>
    <row r="19" spans="1:7" ht="18.75" x14ac:dyDescent="0.3">
      <c r="A19" s="9"/>
      <c r="B19" s="9"/>
      <c r="C19" s="9" t="s">
        <v>4</v>
      </c>
      <c r="D19" s="9" t="str">
        <f>'MINI četverac'!D19</f>
        <v>7. grupa</v>
      </c>
      <c r="E19" s="9">
        <f>'MINI četverac'!D40</f>
        <v>130</v>
      </c>
      <c r="F19" s="9"/>
    </row>
    <row r="20" spans="1:7" ht="18.75" x14ac:dyDescent="0.3">
      <c r="A20" s="9"/>
      <c r="B20" s="9"/>
      <c r="C20" s="9" t="s">
        <v>5</v>
      </c>
      <c r="D20" s="9" t="str">
        <f>'MINI četverac'!F19</f>
        <v>Matkači</v>
      </c>
      <c r="E20" s="9">
        <f>'MINI četverac'!F40</f>
        <v>129</v>
      </c>
      <c r="F20" s="9"/>
    </row>
    <row r="21" spans="1:7" ht="18.75" x14ac:dyDescent="0.3">
      <c r="A21" s="9"/>
      <c r="B21" s="9"/>
      <c r="C21" s="9" t="s">
        <v>6</v>
      </c>
      <c r="D21" s="9" t="str">
        <f>'MINI četverac'!B19</f>
        <v>5. grupa</v>
      </c>
      <c r="E21" s="9">
        <f>'MINI četverac'!B40</f>
        <v>120</v>
      </c>
      <c r="F21" s="9"/>
    </row>
    <row r="22" spans="1:7" ht="18.75" x14ac:dyDescent="0.3">
      <c r="A22" s="9"/>
      <c r="B22" s="9"/>
      <c r="C22" s="9" t="s">
        <v>7</v>
      </c>
      <c r="D22" s="12" t="str">
        <f>'MINI četverac'!G19</f>
        <v>FI FRULE</v>
      </c>
      <c r="E22" s="12">
        <f>'MINI četverac'!G40</f>
        <v>114</v>
      </c>
      <c r="F22" s="9"/>
    </row>
    <row r="23" spans="1:7" ht="18.75" x14ac:dyDescent="0.3">
      <c r="A23" s="9"/>
      <c r="B23" s="9"/>
      <c r="C23" s="9" t="s">
        <v>8</v>
      </c>
      <c r="D23" s="9" t="str">
        <f>'MINI četverac'!E19</f>
        <v>9. grupa</v>
      </c>
      <c r="E23" s="9">
        <f>'MINI četverac'!E40</f>
        <v>106</v>
      </c>
      <c r="F23" s="9"/>
    </row>
    <row r="24" spans="1:7" ht="18.75" x14ac:dyDescent="0.3">
      <c r="A24" s="9"/>
      <c r="B24" s="9"/>
      <c r="C24" s="12" t="s">
        <v>9</v>
      </c>
      <c r="D24" s="9" t="str">
        <f>'MINI četverac'!C19</f>
        <v>6. grupa</v>
      </c>
      <c r="E24" s="9">
        <f>'MINI četverac'!C40</f>
        <v>104</v>
      </c>
      <c r="F24" s="10"/>
    </row>
    <row r="25" spans="1:7" ht="18.75" x14ac:dyDescent="0.3">
      <c r="A25" s="9"/>
      <c r="B25" s="9"/>
      <c r="C25" s="12" t="s">
        <v>10</v>
      </c>
      <c r="D25" s="12" t="str">
        <f>'MINI četverac'!H19</f>
        <v>MINI X</v>
      </c>
      <c r="E25" s="12">
        <f>'MINI četverac'!H40</f>
        <v>90</v>
      </c>
      <c r="F25" s="10"/>
    </row>
    <row r="26" spans="1:7" ht="18.75" x14ac:dyDescent="0.3">
      <c r="A26" s="9"/>
      <c r="B26" s="9"/>
      <c r="C26" s="12" t="s">
        <v>11</v>
      </c>
      <c r="D26" s="12" t="str">
        <f>'MINI četverac'!I19</f>
        <v>8. grupa</v>
      </c>
      <c r="E26" s="12">
        <f>'MINI četverac'!I40</f>
        <v>68</v>
      </c>
      <c r="F26" s="10"/>
    </row>
    <row r="27" spans="1:7" ht="18.75" x14ac:dyDescent="0.3">
      <c r="A27" s="9"/>
      <c r="B27" s="9"/>
      <c r="C27" s="10" t="s">
        <v>12</v>
      </c>
      <c r="D27" s="10" t="str">
        <f>'MINI četverac'!J19</f>
        <v>i</v>
      </c>
      <c r="E27" s="10">
        <f>'MINI četverac'!J40</f>
        <v>0</v>
      </c>
      <c r="F27" s="10"/>
    </row>
    <row r="28" spans="1:7" ht="18.75" x14ac:dyDescent="0.3">
      <c r="A28" s="9"/>
      <c r="B28" s="9"/>
      <c r="C28" s="10" t="s">
        <v>13</v>
      </c>
      <c r="D28" s="10" t="str">
        <f>'MINI četverac'!K19</f>
        <v>j</v>
      </c>
      <c r="E28" s="10">
        <f>'MINI četverac'!K40</f>
        <v>0</v>
      </c>
      <c r="F28" s="10"/>
    </row>
    <row r="29" spans="1:7" ht="18.75" x14ac:dyDescent="0.3">
      <c r="A29" s="9"/>
      <c r="B29" s="9"/>
      <c r="C29" s="10" t="s">
        <v>14</v>
      </c>
      <c r="D29" s="10" t="str">
        <f>'MINI četverac'!L19</f>
        <v>k</v>
      </c>
      <c r="E29" s="10">
        <f>'MINI četverac'!L40</f>
        <v>0</v>
      </c>
      <c r="F29" s="10"/>
    </row>
    <row r="30" spans="1:7" ht="18.75" x14ac:dyDescent="0.3">
      <c r="A30" s="9"/>
      <c r="B30" s="9"/>
      <c r="C30" s="10" t="s">
        <v>15</v>
      </c>
      <c r="D30" s="10" t="str">
        <f>'MINI četverac'!M19</f>
        <v>l</v>
      </c>
      <c r="E30" s="10">
        <f>'MINI četverac'!M40</f>
        <v>0</v>
      </c>
      <c r="F30" s="10"/>
    </row>
    <row r="31" spans="1:7" ht="18.75" x14ac:dyDescent="0.3">
      <c r="A31" s="9"/>
      <c r="B31" s="9"/>
      <c r="C31" s="10" t="s">
        <v>16</v>
      </c>
      <c r="D31" s="10" t="str">
        <f>'MINI četverac'!N19</f>
        <v>m</v>
      </c>
      <c r="E31" s="10">
        <f>'MINI četverac'!N40</f>
        <v>0</v>
      </c>
      <c r="F31" s="10"/>
    </row>
    <row r="32" spans="1:7" ht="18.75" x14ac:dyDescent="0.3">
      <c r="A32" s="9"/>
      <c r="B32" s="9"/>
      <c r="C32" s="10" t="s">
        <v>17</v>
      </c>
      <c r="D32" s="10" t="str">
        <f>'MINI četverac'!O19</f>
        <v>n</v>
      </c>
      <c r="E32" s="10">
        <f>'MINI četverac'!O40</f>
        <v>0</v>
      </c>
      <c r="F32" s="10"/>
    </row>
    <row r="33" spans="1:6" ht="18.75" x14ac:dyDescent="0.3">
      <c r="A33" s="9"/>
      <c r="B33" s="9"/>
      <c r="C33" s="10" t="s">
        <v>18</v>
      </c>
      <c r="D33" s="10" t="str">
        <f>'MINI četverac'!P19</f>
        <v>o</v>
      </c>
      <c r="E33" s="10">
        <f>'MINI četverac'!P40</f>
        <v>0</v>
      </c>
      <c r="F33" s="10"/>
    </row>
    <row r="34" spans="1:6" ht="18.75" x14ac:dyDescent="0.3">
      <c r="A34" s="9"/>
      <c r="B34" s="9"/>
      <c r="C34" s="10" t="s">
        <v>19</v>
      </c>
      <c r="D34" s="10" t="str">
        <f>'MINI četverac'!Q19</f>
        <v>p</v>
      </c>
      <c r="E34" s="10">
        <f>'MINI četverac'!Q40</f>
        <v>0</v>
      </c>
      <c r="F34" s="10"/>
    </row>
    <row r="35" spans="1:6" ht="18.75" x14ac:dyDescent="0.3">
      <c r="A35" s="9"/>
      <c r="B35" s="9"/>
      <c r="C35" s="12"/>
      <c r="D35" s="12"/>
      <c r="E35" s="10">
        <v>0</v>
      </c>
      <c r="F35" s="10"/>
    </row>
  </sheetData>
  <sortState ref="D19:E34">
    <sortCondition descending="1" ref="E18"/>
  </sortState>
  <mergeCells count="4">
    <mergeCell ref="A16:G16"/>
    <mergeCell ref="A17:G17"/>
    <mergeCell ref="A1:G1"/>
    <mergeCell ref="A2:G2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8"/>
  <sheetViews>
    <sheetView topLeftCell="A12" workbookViewId="0">
      <selection activeCell="F40" sqref="F40"/>
    </sheetView>
  </sheetViews>
  <sheetFormatPr defaultRowHeight="15" x14ac:dyDescent="0.25"/>
  <sheetData>
    <row r="1" spans="1:16" ht="21" x14ac:dyDescent="0.35">
      <c r="A1" s="20" t="s">
        <v>48</v>
      </c>
      <c r="B1" s="20"/>
      <c r="C1" s="20"/>
      <c r="D1" s="20"/>
      <c r="E1" s="20"/>
      <c r="F1" s="20"/>
      <c r="G1" s="20"/>
      <c r="H1" s="20"/>
      <c r="I1" s="21"/>
      <c r="J1" s="21"/>
      <c r="K1" s="21"/>
      <c r="L1" s="17"/>
      <c r="M1" s="17"/>
      <c r="N1" s="17"/>
      <c r="O1" s="17"/>
      <c r="P1" s="17"/>
    </row>
    <row r="2" spans="1:16" ht="26.25" x14ac:dyDescent="0.4">
      <c r="A2" s="22" t="s">
        <v>0</v>
      </c>
      <c r="B2" s="22"/>
      <c r="C2" s="22"/>
      <c r="D2" s="22"/>
      <c r="E2" s="22"/>
      <c r="F2" s="22"/>
      <c r="G2" s="22"/>
      <c r="H2" s="22"/>
      <c r="I2" s="23"/>
      <c r="J2" s="23"/>
      <c r="K2" s="23"/>
      <c r="L2" s="17"/>
      <c r="M2" s="17"/>
      <c r="N2" s="17"/>
      <c r="O2" s="17"/>
      <c r="P2" s="17"/>
    </row>
    <row r="16" spans="1:16" ht="21" x14ac:dyDescent="0.35">
      <c r="A16" s="24" t="s">
        <v>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17"/>
      <c r="M16" s="17"/>
      <c r="N16" s="17"/>
      <c r="O16" s="17"/>
      <c r="P16" s="17"/>
    </row>
    <row r="18" spans="1:18" x14ac:dyDescent="0.25">
      <c r="A18" s="16" t="s">
        <v>24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R18" s="6" t="s">
        <v>35</v>
      </c>
    </row>
    <row r="19" spans="1:18" x14ac:dyDescent="0.25">
      <c r="A19" s="1" t="s">
        <v>3</v>
      </c>
      <c r="B19" s="3" t="s">
        <v>57</v>
      </c>
      <c r="C19" s="3" t="s">
        <v>58</v>
      </c>
      <c r="D19" s="3" t="s">
        <v>59</v>
      </c>
      <c r="E19" s="3" t="s">
        <v>60</v>
      </c>
      <c r="F19" s="3" t="s">
        <v>61</v>
      </c>
      <c r="G19" s="3" t="s">
        <v>30</v>
      </c>
      <c r="H19" s="3" t="s">
        <v>31</v>
      </c>
      <c r="I19" s="3" t="s">
        <v>32</v>
      </c>
      <c r="J19" s="3" t="s">
        <v>33</v>
      </c>
      <c r="K19" s="3" t="s">
        <v>38</v>
      </c>
      <c r="L19" s="3" t="s">
        <v>43</v>
      </c>
      <c r="M19" s="3" t="s">
        <v>44</v>
      </c>
      <c r="N19" s="3" t="s">
        <v>45</v>
      </c>
      <c r="O19" s="3" t="s">
        <v>46</v>
      </c>
      <c r="P19" s="3" t="s">
        <v>47</v>
      </c>
      <c r="R19" s="6" t="s">
        <v>36</v>
      </c>
    </row>
    <row r="20" spans="1:18" x14ac:dyDescent="0.25">
      <c r="A20" s="2" t="s">
        <v>4</v>
      </c>
      <c r="B20" t="s">
        <v>28</v>
      </c>
      <c r="C20" t="s">
        <v>28</v>
      </c>
      <c r="D20" t="s">
        <v>28</v>
      </c>
      <c r="E20" t="s">
        <v>28</v>
      </c>
      <c r="F20" t="s">
        <v>28</v>
      </c>
      <c r="R20" s="6" t="s">
        <v>28</v>
      </c>
    </row>
    <row r="21" spans="1:18" x14ac:dyDescent="0.25">
      <c r="A21" s="2" t="s">
        <v>5</v>
      </c>
      <c r="B21" t="s">
        <v>25</v>
      </c>
      <c r="D21" t="s">
        <v>27</v>
      </c>
      <c r="E21" t="s">
        <v>27</v>
      </c>
      <c r="F21" t="s">
        <v>27</v>
      </c>
      <c r="R21" s="6" t="s">
        <v>27</v>
      </c>
    </row>
    <row r="22" spans="1:18" x14ac:dyDescent="0.25">
      <c r="A22" s="2" t="s">
        <v>6</v>
      </c>
      <c r="C22" t="s">
        <v>29</v>
      </c>
      <c r="E22" t="s">
        <v>26</v>
      </c>
      <c r="F22" t="s">
        <v>25</v>
      </c>
      <c r="R22" s="6" t="s">
        <v>29</v>
      </c>
    </row>
    <row r="23" spans="1:18" x14ac:dyDescent="0.25">
      <c r="A23" s="2" t="s">
        <v>7</v>
      </c>
      <c r="B23" t="s">
        <v>25</v>
      </c>
      <c r="C23" t="s">
        <v>29</v>
      </c>
      <c r="D23" t="s">
        <v>29</v>
      </c>
      <c r="E23" t="s">
        <v>29</v>
      </c>
      <c r="F23" t="s">
        <v>29</v>
      </c>
      <c r="R23" s="6" t="s">
        <v>25</v>
      </c>
    </row>
    <row r="24" spans="1:18" x14ac:dyDescent="0.25">
      <c r="A24" s="2" t="s">
        <v>8</v>
      </c>
      <c r="B24" t="s">
        <v>25</v>
      </c>
      <c r="E24" t="s">
        <v>27</v>
      </c>
      <c r="R24" s="6" t="s">
        <v>26</v>
      </c>
    </row>
    <row r="25" spans="1:18" x14ac:dyDescent="0.25">
      <c r="A25" s="2" t="s">
        <v>9</v>
      </c>
      <c r="B25" t="s">
        <v>29</v>
      </c>
      <c r="E25" t="s">
        <v>25</v>
      </c>
      <c r="F25" t="s">
        <v>26</v>
      </c>
      <c r="R25" s="6" t="s">
        <v>28</v>
      </c>
    </row>
    <row r="26" spans="1:18" x14ac:dyDescent="0.25">
      <c r="A26" s="2" t="s">
        <v>10</v>
      </c>
      <c r="B26" t="s">
        <v>29</v>
      </c>
      <c r="C26" t="s">
        <v>27</v>
      </c>
      <c r="D26" t="s">
        <v>28</v>
      </c>
      <c r="E26" t="s">
        <v>29</v>
      </c>
      <c r="F26" t="s">
        <v>28</v>
      </c>
      <c r="R26" s="6" t="s">
        <v>27</v>
      </c>
    </row>
    <row r="27" spans="1:18" x14ac:dyDescent="0.25">
      <c r="A27" s="2" t="s">
        <v>11</v>
      </c>
      <c r="B27" t="s">
        <v>28</v>
      </c>
      <c r="C27" t="s">
        <v>28</v>
      </c>
      <c r="D27" t="s">
        <v>28</v>
      </c>
      <c r="E27" t="s">
        <v>28</v>
      </c>
      <c r="F27" t="s">
        <v>28</v>
      </c>
      <c r="R27" s="6" t="s">
        <v>28</v>
      </c>
    </row>
    <row r="28" spans="1:18" x14ac:dyDescent="0.25">
      <c r="A28" s="2" t="s">
        <v>12</v>
      </c>
      <c r="B28" t="s">
        <v>26</v>
      </c>
      <c r="D28" t="s">
        <v>28</v>
      </c>
      <c r="E28" t="s">
        <v>26</v>
      </c>
      <c r="R28" s="6" t="s">
        <v>26</v>
      </c>
    </row>
    <row r="29" spans="1:18" x14ac:dyDescent="0.25">
      <c r="A29" s="2" t="s">
        <v>13</v>
      </c>
      <c r="B29" t="s">
        <v>25</v>
      </c>
      <c r="C29" t="s">
        <v>25</v>
      </c>
      <c r="D29" t="s">
        <v>25</v>
      </c>
      <c r="E29" t="s">
        <v>25</v>
      </c>
      <c r="F29" t="s">
        <v>25</v>
      </c>
      <c r="R29" s="6" t="s">
        <v>25</v>
      </c>
    </row>
    <row r="30" spans="1:18" x14ac:dyDescent="0.25">
      <c r="A30" s="2" t="s">
        <v>14</v>
      </c>
      <c r="D30" t="s">
        <v>26</v>
      </c>
      <c r="E30" t="s">
        <v>26</v>
      </c>
      <c r="F30" t="s">
        <v>26</v>
      </c>
      <c r="R30" s="6" t="s">
        <v>27</v>
      </c>
    </row>
    <row r="31" spans="1:18" x14ac:dyDescent="0.25">
      <c r="A31" s="2" t="s">
        <v>15</v>
      </c>
      <c r="B31" t="s">
        <v>29</v>
      </c>
      <c r="C31" t="s">
        <v>28</v>
      </c>
      <c r="D31" t="s">
        <v>28</v>
      </c>
      <c r="E31" t="s">
        <v>25</v>
      </c>
      <c r="F31" t="s">
        <v>28</v>
      </c>
      <c r="R31" s="6" t="s">
        <v>28</v>
      </c>
    </row>
    <row r="32" spans="1:18" x14ac:dyDescent="0.25">
      <c r="A32" s="2" t="s">
        <v>16</v>
      </c>
      <c r="B32" t="s">
        <v>27</v>
      </c>
      <c r="C32" t="s">
        <v>25</v>
      </c>
      <c r="D32" t="s">
        <v>27</v>
      </c>
      <c r="E32" t="s">
        <v>26</v>
      </c>
      <c r="R32" s="6" t="s">
        <v>27</v>
      </c>
    </row>
    <row r="33" spans="1:18" x14ac:dyDescent="0.25">
      <c r="A33" s="2" t="s">
        <v>17</v>
      </c>
      <c r="B33" t="s">
        <v>26</v>
      </c>
      <c r="C33" t="s">
        <v>29</v>
      </c>
      <c r="E33" t="s">
        <v>28</v>
      </c>
      <c r="F33" t="s">
        <v>26</v>
      </c>
      <c r="R33" s="6" t="s">
        <v>26</v>
      </c>
    </row>
    <row r="34" spans="1:18" x14ac:dyDescent="0.25">
      <c r="A34" s="2" t="s">
        <v>18</v>
      </c>
      <c r="B34" t="s">
        <v>29</v>
      </c>
      <c r="C34" t="s">
        <v>29</v>
      </c>
      <c r="D34" t="s">
        <v>29</v>
      </c>
      <c r="E34" t="s">
        <v>29</v>
      </c>
      <c r="F34" t="s">
        <v>29</v>
      </c>
      <c r="R34" s="6" t="s">
        <v>29</v>
      </c>
    </row>
    <row r="35" spans="1:18" x14ac:dyDescent="0.25">
      <c r="A35" s="2" t="s">
        <v>19</v>
      </c>
      <c r="B35" t="s">
        <v>28</v>
      </c>
      <c r="E35" t="s">
        <v>25</v>
      </c>
      <c r="R35" s="6" t="s">
        <v>28</v>
      </c>
    </row>
    <row r="36" spans="1:18" x14ac:dyDescent="0.25">
      <c r="A36" s="2" t="s">
        <v>20</v>
      </c>
      <c r="E36" t="s">
        <v>27</v>
      </c>
      <c r="R36" s="6" t="s">
        <v>29</v>
      </c>
    </row>
    <row r="37" spans="1:18" x14ac:dyDescent="0.25">
      <c r="A37" s="2" t="s">
        <v>21</v>
      </c>
      <c r="B37" t="s">
        <v>28</v>
      </c>
      <c r="D37" t="s">
        <v>26</v>
      </c>
      <c r="E37" t="s">
        <v>26</v>
      </c>
      <c r="R37" s="6" t="s">
        <v>25</v>
      </c>
    </row>
    <row r="38" spans="1:18" x14ac:dyDescent="0.25">
      <c r="A38" s="2" t="s">
        <v>22</v>
      </c>
      <c r="B38" t="s">
        <v>28</v>
      </c>
      <c r="C38" t="s">
        <v>25</v>
      </c>
      <c r="D38" t="s">
        <v>28</v>
      </c>
      <c r="E38" t="s">
        <v>28</v>
      </c>
      <c r="F38" t="s">
        <v>28</v>
      </c>
      <c r="R38" s="6" t="s">
        <v>28</v>
      </c>
    </row>
    <row r="39" spans="1:18" x14ac:dyDescent="0.25">
      <c r="A39" s="2" t="s">
        <v>23</v>
      </c>
      <c r="C39" t="s">
        <v>25</v>
      </c>
      <c r="D39" t="s">
        <v>26</v>
      </c>
      <c r="E39" t="s">
        <v>26</v>
      </c>
      <c r="R39" s="6" t="s">
        <v>28</v>
      </c>
    </row>
    <row r="40" spans="1:18" x14ac:dyDescent="0.25">
      <c r="A40" s="2" t="s">
        <v>34</v>
      </c>
      <c r="B40">
        <f>IF(B19="a",0,B68+30)</f>
        <v>97</v>
      </c>
      <c r="C40">
        <f>IF(C19="b",0,C68+30)</f>
        <v>66</v>
      </c>
      <c r="D40">
        <f>IF(D19="c",0,D68+30)</f>
        <v>81</v>
      </c>
      <c r="E40">
        <f>IF(E19="d",0,E68+30)</f>
        <v>54</v>
      </c>
      <c r="F40">
        <f>IF(F19="e",0,F68+30)</f>
        <v>84</v>
      </c>
      <c r="G40">
        <f>IF(G19="f",0,G68+30)</f>
        <v>0</v>
      </c>
      <c r="H40">
        <f>IF(H19="g",0,H68+30)</f>
        <v>0</v>
      </c>
      <c r="I40">
        <f>IF(I19="h",0,I68+30)</f>
        <v>0</v>
      </c>
      <c r="J40">
        <f>IF(J19="i",0,J68+30)</f>
        <v>0</v>
      </c>
      <c r="K40">
        <f>IF(K19="j",0,K68+30)</f>
        <v>0</v>
      </c>
      <c r="L40">
        <f>IF(L19="k",0,L68+30)</f>
        <v>0</v>
      </c>
      <c r="M40">
        <f>IF(M19="l",0,M68+30)</f>
        <v>0</v>
      </c>
      <c r="N40">
        <f>IF(N19="m",0,NB68+30)</f>
        <v>0</v>
      </c>
      <c r="O40">
        <f>IF(O19="n",0,O68+30)</f>
        <v>0</v>
      </c>
      <c r="P40">
        <f>IF(P19="o",0,P68+30)</f>
        <v>0</v>
      </c>
    </row>
    <row r="46" spans="1:18" x14ac:dyDescent="0.25">
      <c r="A46" s="18" t="s">
        <v>37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9"/>
      <c r="M46" s="19"/>
      <c r="N46" s="19"/>
      <c r="O46" s="19"/>
      <c r="P46" s="19"/>
    </row>
    <row r="47" spans="1:18" x14ac:dyDescent="0.25">
      <c r="A47" s="4" t="s">
        <v>3</v>
      </c>
      <c r="B47" s="13" t="s">
        <v>25</v>
      </c>
      <c r="C47" s="13" t="s">
        <v>26</v>
      </c>
      <c r="D47" s="13" t="s">
        <v>27</v>
      </c>
      <c r="E47" s="13" t="s">
        <v>28</v>
      </c>
      <c r="F47" s="13" t="s">
        <v>29</v>
      </c>
      <c r="G47" s="13" t="s">
        <v>30</v>
      </c>
      <c r="H47" s="13" t="s">
        <v>31</v>
      </c>
      <c r="I47" s="13" t="s">
        <v>32</v>
      </c>
      <c r="J47" s="13" t="s">
        <v>33</v>
      </c>
      <c r="K47" s="13" t="s">
        <v>38</v>
      </c>
      <c r="L47" s="13" t="s">
        <v>43</v>
      </c>
      <c r="M47" s="13" t="s">
        <v>44</v>
      </c>
      <c r="N47" s="13" t="s">
        <v>45</v>
      </c>
      <c r="O47" s="13" t="s">
        <v>46</v>
      </c>
      <c r="P47" s="13" t="s">
        <v>47</v>
      </c>
    </row>
    <row r="48" spans="1:18" x14ac:dyDescent="0.25">
      <c r="A48" s="13" t="s">
        <v>4</v>
      </c>
      <c r="B48" s="5">
        <f>IF(ISTEXT(B20),IF(B20=R20,5,-1),0)</f>
        <v>5</v>
      </c>
      <c r="C48" s="5">
        <f>IF(ISTEXT(C20),IF(C20=R20,5,-1),0)</f>
        <v>5</v>
      </c>
      <c r="D48" s="5">
        <f>IF(ISTEXT(D20),IF(D20=R20,5,-1),0)</f>
        <v>5</v>
      </c>
      <c r="E48" s="5">
        <f>IF(ISTEXT(E20),IF(E20=R20,5,-1),0)</f>
        <v>5</v>
      </c>
      <c r="F48" s="5">
        <f>IF(ISTEXT(F20),IF(F20=R20,5,-1),0)</f>
        <v>5</v>
      </c>
      <c r="G48" s="5">
        <f>IF(ISTEXT(G20),IF(G20=R20,5,-1),0)</f>
        <v>0</v>
      </c>
      <c r="H48" s="5">
        <f>IF(ISTEXT(H20),IF(H20=R20,5,-1),0)</f>
        <v>0</v>
      </c>
      <c r="I48" s="5">
        <f>IF(ISTEXT(I20),IF(I20=R20,5,-1),0)</f>
        <v>0</v>
      </c>
      <c r="J48" s="5">
        <f>IF(ISTEXT(J20),IF(J20=R20,5,-1),0)</f>
        <v>0</v>
      </c>
      <c r="K48" s="5">
        <f>IF(ISTEXT(K20),IF(K20=R20,5,-1),0)</f>
        <v>0</v>
      </c>
      <c r="L48" s="5">
        <f>IF(ISTEXT(L20),IF(L20=R20,5,-1),0)</f>
        <v>0</v>
      </c>
      <c r="M48" s="5">
        <f>IF(ISTEXT(M20),IF(M20=R20,5,-1),0)</f>
        <v>0</v>
      </c>
      <c r="N48" s="5">
        <f>IF(ISTEXT(N20),IF(N20=R20,5,-1),0)</f>
        <v>0</v>
      </c>
      <c r="O48" s="5">
        <f>IF(ISTEXT(O20),IF(O20=R20,5,-1),0)</f>
        <v>0</v>
      </c>
      <c r="P48" s="5">
        <f>IF(ISTEXT(P20),IF(P20=R20,5,-1),0)</f>
        <v>0</v>
      </c>
    </row>
    <row r="49" spans="1:16" x14ac:dyDescent="0.25">
      <c r="A49" s="13" t="s">
        <v>5</v>
      </c>
      <c r="B49" s="5">
        <f t="shared" ref="B49:B57" si="0">IF(ISTEXT(B21),IF(B21=R21,5,-1),0)</f>
        <v>-1</v>
      </c>
      <c r="C49" s="5">
        <f t="shared" ref="C49:C57" si="1">IF(ISTEXT(C21),IF(C21=R21,5,-1),0)</f>
        <v>0</v>
      </c>
      <c r="D49" s="5">
        <f t="shared" ref="D49:D57" si="2">IF(ISTEXT(D21),IF(D21=R21,5,-1),0)</f>
        <v>5</v>
      </c>
      <c r="E49" s="5">
        <f t="shared" ref="E49:E57" si="3">IF(ISTEXT(E21),IF(E21=R21,5,-1),0)</f>
        <v>5</v>
      </c>
      <c r="F49" s="5">
        <f t="shared" ref="F49:F57" si="4">IF(ISTEXT(F21),IF(F21=R21,5,-1),0)</f>
        <v>5</v>
      </c>
      <c r="G49" s="5">
        <f t="shared" ref="G49:G57" si="5">IF(ISTEXT(G21),IF(G21=R21,5,-1),0)</f>
        <v>0</v>
      </c>
      <c r="H49" s="5">
        <f t="shared" ref="H49:H57" si="6">IF(ISTEXT(H21),IF(H21=R21,5,-1),0)</f>
        <v>0</v>
      </c>
      <c r="I49" s="5">
        <f t="shared" ref="I49:I57" si="7">IF(ISTEXT(I21),IF(I21=R21,5,-1),0)</f>
        <v>0</v>
      </c>
      <c r="J49" s="5">
        <f t="shared" ref="J49:J57" si="8">IF(ISTEXT(J21),IF(J21=R21,5,-1),0)</f>
        <v>0</v>
      </c>
      <c r="K49" s="5">
        <f t="shared" ref="K49:K57" si="9">IF(ISTEXT(K21),IF(K21=R21,5,-1),0)</f>
        <v>0</v>
      </c>
      <c r="L49" s="5">
        <f t="shared" ref="L49:L57" si="10">IF(ISTEXT(L21),IF(L21=R21,5,-1),0)</f>
        <v>0</v>
      </c>
      <c r="M49" s="5">
        <f t="shared" ref="M49:M57" si="11">IF(ISTEXT(M21),IF(M21=R21,5,-1),0)</f>
        <v>0</v>
      </c>
      <c r="N49" s="5">
        <f t="shared" ref="N49:N57" si="12">IF(ISTEXT(N21),IF(N21=R21,5,-1),0)</f>
        <v>0</v>
      </c>
      <c r="O49" s="5">
        <f t="shared" ref="O49:O57" si="13">IF(ISTEXT(O21),IF(O21=R21,5,-1),0)</f>
        <v>0</v>
      </c>
      <c r="P49" s="5">
        <f t="shared" ref="P49:P57" si="14">IF(ISTEXT(P21),IF(P21=R21,5,-1),0)</f>
        <v>0</v>
      </c>
    </row>
    <row r="50" spans="1:16" x14ac:dyDescent="0.25">
      <c r="A50" s="13" t="s">
        <v>6</v>
      </c>
      <c r="B50" s="5">
        <f t="shared" si="0"/>
        <v>0</v>
      </c>
      <c r="C50" s="5">
        <f t="shared" si="1"/>
        <v>5</v>
      </c>
      <c r="D50" s="5">
        <f t="shared" si="2"/>
        <v>0</v>
      </c>
      <c r="E50" s="5">
        <f t="shared" si="3"/>
        <v>-1</v>
      </c>
      <c r="F50" s="5">
        <f t="shared" si="4"/>
        <v>-1</v>
      </c>
      <c r="G50" s="5">
        <f t="shared" si="5"/>
        <v>0</v>
      </c>
      <c r="H50" s="5">
        <f t="shared" si="6"/>
        <v>0</v>
      </c>
      <c r="I50" s="5">
        <f t="shared" si="7"/>
        <v>0</v>
      </c>
      <c r="J50" s="5">
        <f t="shared" si="8"/>
        <v>0</v>
      </c>
      <c r="K50" s="5">
        <f t="shared" si="9"/>
        <v>0</v>
      </c>
      <c r="L50" s="5">
        <f t="shared" si="10"/>
        <v>0</v>
      </c>
      <c r="M50" s="5">
        <f t="shared" si="11"/>
        <v>0</v>
      </c>
      <c r="N50" s="5">
        <f t="shared" si="12"/>
        <v>0</v>
      </c>
      <c r="O50" s="5">
        <f t="shared" si="13"/>
        <v>0</v>
      </c>
      <c r="P50" s="5">
        <f t="shared" si="14"/>
        <v>0</v>
      </c>
    </row>
    <row r="51" spans="1:16" x14ac:dyDescent="0.25">
      <c r="A51" s="13" t="s">
        <v>7</v>
      </c>
      <c r="B51" s="5">
        <f t="shared" si="0"/>
        <v>5</v>
      </c>
      <c r="C51" s="5">
        <f t="shared" si="1"/>
        <v>-1</v>
      </c>
      <c r="D51" s="5">
        <f t="shared" si="2"/>
        <v>-1</v>
      </c>
      <c r="E51" s="5">
        <f t="shared" si="3"/>
        <v>-1</v>
      </c>
      <c r="F51" s="5">
        <f t="shared" si="4"/>
        <v>-1</v>
      </c>
      <c r="G51" s="5">
        <f t="shared" si="5"/>
        <v>0</v>
      </c>
      <c r="H51" s="5">
        <f t="shared" si="6"/>
        <v>0</v>
      </c>
      <c r="I51" s="5">
        <f t="shared" si="7"/>
        <v>0</v>
      </c>
      <c r="J51" s="5">
        <f t="shared" si="8"/>
        <v>0</v>
      </c>
      <c r="K51" s="5">
        <f t="shared" si="9"/>
        <v>0</v>
      </c>
      <c r="L51" s="5">
        <f t="shared" si="10"/>
        <v>0</v>
      </c>
      <c r="M51" s="5">
        <f t="shared" si="11"/>
        <v>0</v>
      </c>
      <c r="N51" s="5">
        <f t="shared" si="12"/>
        <v>0</v>
      </c>
      <c r="O51" s="5">
        <f t="shared" si="13"/>
        <v>0</v>
      </c>
      <c r="P51" s="5">
        <f t="shared" si="14"/>
        <v>0</v>
      </c>
    </row>
    <row r="52" spans="1:16" x14ac:dyDescent="0.25">
      <c r="A52" s="13" t="s">
        <v>8</v>
      </c>
      <c r="B52" s="5">
        <f t="shared" si="0"/>
        <v>-1</v>
      </c>
      <c r="C52" s="5">
        <f t="shared" si="1"/>
        <v>0</v>
      </c>
      <c r="D52" s="5">
        <f t="shared" si="2"/>
        <v>0</v>
      </c>
      <c r="E52" s="5">
        <f t="shared" si="3"/>
        <v>-1</v>
      </c>
      <c r="F52" s="5">
        <f t="shared" si="4"/>
        <v>0</v>
      </c>
      <c r="G52" s="5">
        <f t="shared" si="5"/>
        <v>0</v>
      </c>
      <c r="H52" s="5">
        <f t="shared" si="6"/>
        <v>0</v>
      </c>
      <c r="I52" s="5">
        <f t="shared" si="7"/>
        <v>0</v>
      </c>
      <c r="J52" s="5">
        <f t="shared" si="8"/>
        <v>0</v>
      </c>
      <c r="K52" s="5">
        <f t="shared" si="9"/>
        <v>0</v>
      </c>
      <c r="L52" s="5">
        <f t="shared" si="10"/>
        <v>0</v>
      </c>
      <c r="M52" s="5">
        <f t="shared" si="11"/>
        <v>0</v>
      </c>
      <c r="N52" s="5">
        <f t="shared" si="12"/>
        <v>0</v>
      </c>
      <c r="O52" s="5">
        <f t="shared" si="13"/>
        <v>0</v>
      </c>
      <c r="P52" s="5">
        <f t="shared" si="14"/>
        <v>0</v>
      </c>
    </row>
    <row r="53" spans="1:16" x14ac:dyDescent="0.25">
      <c r="A53" s="13" t="s">
        <v>9</v>
      </c>
      <c r="B53" s="5">
        <f t="shared" si="0"/>
        <v>-1</v>
      </c>
      <c r="C53" s="5">
        <f t="shared" si="1"/>
        <v>0</v>
      </c>
      <c r="D53" s="5">
        <f t="shared" si="2"/>
        <v>0</v>
      </c>
      <c r="E53" s="5">
        <f t="shared" si="3"/>
        <v>-1</v>
      </c>
      <c r="F53" s="5">
        <f t="shared" si="4"/>
        <v>-1</v>
      </c>
      <c r="G53" s="5">
        <f t="shared" si="5"/>
        <v>0</v>
      </c>
      <c r="H53" s="5">
        <f t="shared" si="6"/>
        <v>0</v>
      </c>
      <c r="I53" s="5">
        <f t="shared" si="7"/>
        <v>0</v>
      </c>
      <c r="J53" s="5">
        <f t="shared" si="8"/>
        <v>0</v>
      </c>
      <c r="K53" s="5">
        <f t="shared" si="9"/>
        <v>0</v>
      </c>
      <c r="L53" s="5">
        <f t="shared" si="10"/>
        <v>0</v>
      </c>
      <c r="M53" s="5">
        <f t="shared" si="11"/>
        <v>0</v>
      </c>
      <c r="N53" s="5">
        <f t="shared" si="12"/>
        <v>0</v>
      </c>
      <c r="O53" s="5">
        <f t="shared" si="13"/>
        <v>0</v>
      </c>
      <c r="P53" s="5">
        <f t="shared" si="14"/>
        <v>0</v>
      </c>
    </row>
    <row r="54" spans="1:16" x14ac:dyDescent="0.25">
      <c r="A54" s="13" t="s">
        <v>10</v>
      </c>
      <c r="B54" s="5">
        <f t="shared" si="0"/>
        <v>-1</v>
      </c>
      <c r="C54" s="5">
        <f t="shared" si="1"/>
        <v>5</v>
      </c>
      <c r="D54" s="5">
        <f t="shared" si="2"/>
        <v>-1</v>
      </c>
      <c r="E54" s="5">
        <f t="shared" si="3"/>
        <v>-1</v>
      </c>
      <c r="F54" s="5">
        <f t="shared" si="4"/>
        <v>-1</v>
      </c>
      <c r="G54" s="5">
        <f t="shared" si="5"/>
        <v>0</v>
      </c>
      <c r="H54" s="5">
        <f t="shared" si="6"/>
        <v>0</v>
      </c>
      <c r="I54" s="5">
        <f t="shared" si="7"/>
        <v>0</v>
      </c>
      <c r="J54" s="5">
        <f t="shared" si="8"/>
        <v>0</v>
      </c>
      <c r="K54" s="5">
        <f t="shared" si="9"/>
        <v>0</v>
      </c>
      <c r="L54" s="5">
        <f t="shared" si="10"/>
        <v>0</v>
      </c>
      <c r="M54" s="5">
        <f t="shared" si="11"/>
        <v>0</v>
      </c>
      <c r="N54" s="5">
        <f t="shared" si="12"/>
        <v>0</v>
      </c>
      <c r="O54" s="5">
        <f t="shared" si="13"/>
        <v>0</v>
      </c>
      <c r="P54" s="5">
        <f t="shared" si="14"/>
        <v>0</v>
      </c>
    </row>
    <row r="55" spans="1:16" x14ac:dyDescent="0.25">
      <c r="A55" s="13" t="s">
        <v>11</v>
      </c>
      <c r="B55" s="5">
        <f t="shared" si="0"/>
        <v>5</v>
      </c>
      <c r="C55" s="5">
        <f t="shared" si="1"/>
        <v>5</v>
      </c>
      <c r="D55" s="5">
        <f t="shared" si="2"/>
        <v>5</v>
      </c>
      <c r="E55" s="5">
        <f t="shared" si="3"/>
        <v>5</v>
      </c>
      <c r="F55" s="5">
        <f t="shared" si="4"/>
        <v>5</v>
      </c>
      <c r="G55" s="5">
        <f t="shared" si="5"/>
        <v>0</v>
      </c>
      <c r="H55" s="5">
        <f t="shared" si="6"/>
        <v>0</v>
      </c>
      <c r="I55" s="5">
        <f t="shared" si="7"/>
        <v>0</v>
      </c>
      <c r="J55" s="5">
        <f t="shared" si="8"/>
        <v>0</v>
      </c>
      <c r="K55" s="5">
        <f t="shared" si="9"/>
        <v>0</v>
      </c>
      <c r="L55" s="5">
        <f t="shared" si="10"/>
        <v>0</v>
      </c>
      <c r="M55" s="5">
        <f t="shared" si="11"/>
        <v>0</v>
      </c>
      <c r="N55" s="5">
        <f t="shared" si="12"/>
        <v>0</v>
      </c>
      <c r="O55" s="5">
        <f t="shared" si="13"/>
        <v>0</v>
      </c>
      <c r="P55" s="5">
        <f t="shared" si="14"/>
        <v>0</v>
      </c>
    </row>
    <row r="56" spans="1:16" x14ac:dyDescent="0.25">
      <c r="A56" s="13" t="s">
        <v>12</v>
      </c>
      <c r="B56" s="5">
        <f t="shared" si="0"/>
        <v>5</v>
      </c>
      <c r="C56" s="5">
        <f t="shared" si="1"/>
        <v>0</v>
      </c>
      <c r="D56" s="5">
        <f t="shared" si="2"/>
        <v>-1</v>
      </c>
      <c r="E56" s="5">
        <f t="shared" si="3"/>
        <v>5</v>
      </c>
      <c r="F56" s="5">
        <f t="shared" si="4"/>
        <v>0</v>
      </c>
      <c r="G56" s="5">
        <f t="shared" si="5"/>
        <v>0</v>
      </c>
      <c r="H56" s="5">
        <f t="shared" si="6"/>
        <v>0</v>
      </c>
      <c r="I56" s="5">
        <f t="shared" si="7"/>
        <v>0</v>
      </c>
      <c r="J56" s="5">
        <f t="shared" si="8"/>
        <v>0</v>
      </c>
      <c r="K56" s="5">
        <f t="shared" si="9"/>
        <v>0</v>
      </c>
      <c r="L56" s="5">
        <f t="shared" si="10"/>
        <v>0</v>
      </c>
      <c r="M56" s="5">
        <f t="shared" si="11"/>
        <v>0</v>
      </c>
      <c r="N56" s="5">
        <f t="shared" si="12"/>
        <v>0</v>
      </c>
      <c r="O56" s="5">
        <f t="shared" si="13"/>
        <v>0</v>
      </c>
      <c r="P56" s="5">
        <f t="shared" si="14"/>
        <v>0</v>
      </c>
    </row>
    <row r="57" spans="1:16" x14ac:dyDescent="0.25">
      <c r="A57" s="13" t="s">
        <v>13</v>
      </c>
      <c r="B57" s="5">
        <f t="shared" si="0"/>
        <v>5</v>
      </c>
      <c r="C57" s="5">
        <f t="shared" si="1"/>
        <v>5</v>
      </c>
      <c r="D57" s="5">
        <f t="shared" si="2"/>
        <v>5</v>
      </c>
      <c r="E57" s="5">
        <f t="shared" si="3"/>
        <v>5</v>
      </c>
      <c r="F57" s="5">
        <f t="shared" si="4"/>
        <v>5</v>
      </c>
      <c r="G57" s="5">
        <f t="shared" si="5"/>
        <v>0</v>
      </c>
      <c r="H57" s="5">
        <f t="shared" si="6"/>
        <v>0</v>
      </c>
      <c r="I57" s="5">
        <f t="shared" si="7"/>
        <v>0</v>
      </c>
      <c r="J57" s="5">
        <f t="shared" si="8"/>
        <v>0</v>
      </c>
      <c r="K57" s="5">
        <f t="shared" si="9"/>
        <v>0</v>
      </c>
      <c r="L57" s="5">
        <f t="shared" si="10"/>
        <v>0</v>
      </c>
      <c r="M57" s="5">
        <f t="shared" si="11"/>
        <v>0</v>
      </c>
      <c r="N57" s="5">
        <f t="shared" si="12"/>
        <v>0</v>
      </c>
      <c r="O57" s="5">
        <f t="shared" si="13"/>
        <v>0</v>
      </c>
      <c r="P57" s="5">
        <f t="shared" si="14"/>
        <v>0</v>
      </c>
    </row>
    <row r="58" spans="1:16" x14ac:dyDescent="0.25">
      <c r="A58" s="13" t="s">
        <v>14</v>
      </c>
      <c r="B58" s="5">
        <f>IF(ISTEXT(B30),IF(B30=R30,10,-2),0)</f>
        <v>0</v>
      </c>
      <c r="C58" s="5">
        <f>IF(ISTEXT(C30),IF(C30=R30,10,-2),0)</f>
        <v>0</v>
      </c>
      <c r="D58" s="5">
        <f>IF(ISTEXT(D30),IF(D30=R30,10,-2),0)</f>
        <v>-2</v>
      </c>
      <c r="E58" s="5">
        <f>IF(ISTEXT(E30),IF(E30=R30,10,-2),0)</f>
        <v>-2</v>
      </c>
      <c r="F58" s="5">
        <f>IF(ISTEXT(F30),IF(F30=R30,10,-2),0)</f>
        <v>-2</v>
      </c>
      <c r="G58" s="5">
        <f>IF(ISTEXT(G30),IF(G30=R30,10,-2),0)</f>
        <v>0</v>
      </c>
      <c r="H58" s="5">
        <f>IF(ISTEXT(H30),IF(H30=R30,10,-2),0)</f>
        <v>0</v>
      </c>
      <c r="I58" s="5">
        <f>IF(ISTEXT(I30),IF(I30=R30,10,-2),0)</f>
        <v>0</v>
      </c>
      <c r="J58" s="5">
        <f>IF(ISTEXT(J30),IF(J30=R30,10,-2),0)</f>
        <v>0</v>
      </c>
      <c r="K58" s="5">
        <f>IF(ISTEXT(K30),IF(K30=R30,10,-2),0)</f>
        <v>0</v>
      </c>
      <c r="L58" s="5">
        <f>IF(ISTEXT(L30),IF(L30=R30,10,-2),0)</f>
        <v>0</v>
      </c>
      <c r="M58" s="5">
        <f>IF(ISTEXT(M30),IF(M30=R30,10,-2),0)</f>
        <v>0</v>
      </c>
      <c r="N58" s="5">
        <f>IF(ISTEXT(N30),IF(N30=R30,10,-2),0)</f>
        <v>0</v>
      </c>
      <c r="O58" s="5">
        <f>IF(ISTEXT(O30),IF(O30=R30,10,-2),0)</f>
        <v>0</v>
      </c>
      <c r="P58" s="5">
        <f>IF(ISTEXT(P30),IF(P30=R30,10,-2),0)</f>
        <v>0</v>
      </c>
    </row>
    <row r="59" spans="1:16" x14ac:dyDescent="0.25">
      <c r="A59" s="13" t="s">
        <v>15</v>
      </c>
      <c r="B59" s="5">
        <f t="shared" ref="B59:B67" si="15">IF(ISTEXT(B31),IF(B31=R31,10,-2),0)</f>
        <v>-2</v>
      </c>
      <c r="C59" s="5">
        <f t="shared" ref="C59:C67" si="16">IF(ISTEXT(C31),IF(C31=R31,10,-2),0)</f>
        <v>10</v>
      </c>
      <c r="D59" s="5">
        <f t="shared" ref="D59:D67" si="17">IF(ISTEXT(D31),IF(D31=R31,10,-2),0)</f>
        <v>10</v>
      </c>
      <c r="E59" s="5">
        <f t="shared" ref="E59:E67" si="18">IF(ISTEXT(E31),IF(E31=R31,10,-2),0)</f>
        <v>-2</v>
      </c>
      <c r="F59" s="5">
        <f t="shared" ref="F59:F67" si="19">IF(ISTEXT(F31),IF(F31=R31,10,-2),0)</f>
        <v>10</v>
      </c>
      <c r="G59" s="5">
        <f t="shared" ref="G59:G67" si="20">IF(ISTEXT(G31),IF(G31=R31,10,-2),0)</f>
        <v>0</v>
      </c>
      <c r="H59" s="5">
        <f t="shared" ref="H59:H67" si="21">IF(ISTEXT(H31),IF(H31=R31,10,-2),0)</f>
        <v>0</v>
      </c>
      <c r="I59" s="5">
        <f t="shared" ref="I59:I67" si="22">IF(ISTEXT(I31),IF(I31=R31,10,-2),0)</f>
        <v>0</v>
      </c>
      <c r="J59" s="5">
        <f t="shared" ref="J59:J67" si="23">IF(ISTEXT(J31),IF(J31=R31,10,-2),0)</f>
        <v>0</v>
      </c>
      <c r="K59" s="5">
        <f t="shared" ref="K59:K67" si="24">IF(ISTEXT(K31),IF(K31=R31,10,-2),0)</f>
        <v>0</v>
      </c>
      <c r="L59" s="5">
        <f t="shared" ref="L59:L67" si="25">IF(ISTEXT(L31),IF(L31=R31,10,-2),0)</f>
        <v>0</v>
      </c>
      <c r="M59" s="5">
        <f t="shared" ref="M59:M67" si="26">IF(ISTEXT(M31),IF(M31=R31,10,-2),0)</f>
        <v>0</v>
      </c>
      <c r="N59" s="5">
        <f t="shared" ref="N59:N67" si="27">IF(ISTEXT(N31),IF(N31=R31,10,-2),0)</f>
        <v>0</v>
      </c>
      <c r="O59" s="5">
        <f t="shared" ref="O59:O67" si="28">IF(ISTEXT(O31),IF(O31=R31,10,-2),0)</f>
        <v>0</v>
      </c>
      <c r="P59" s="5">
        <f t="shared" ref="P59:P67" si="29">IF(ISTEXT(P31),IF(P31=R31,10,-2),0)</f>
        <v>0</v>
      </c>
    </row>
    <row r="60" spans="1:16" x14ac:dyDescent="0.25">
      <c r="A60" s="13" t="s">
        <v>16</v>
      </c>
      <c r="B60" s="5">
        <f t="shared" si="15"/>
        <v>10</v>
      </c>
      <c r="C60" s="5">
        <f t="shared" si="16"/>
        <v>-2</v>
      </c>
      <c r="D60" s="5">
        <f t="shared" si="17"/>
        <v>10</v>
      </c>
      <c r="E60" s="5">
        <f t="shared" si="18"/>
        <v>-2</v>
      </c>
      <c r="F60" s="5">
        <f t="shared" si="19"/>
        <v>0</v>
      </c>
      <c r="G60" s="5">
        <f t="shared" si="20"/>
        <v>0</v>
      </c>
      <c r="H60" s="5">
        <f t="shared" si="21"/>
        <v>0</v>
      </c>
      <c r="I60" s="5">
        <f t="shared" si="22"/>
        <v>0</v>
      </c>
      <c r="J60" s="5">
        <f t="shared" si="23"/>
        <v>0</v>
      </c>
      <c r="K60" s="5">
        <f t="shared" si="24"/>
        <v>0</v>
      </c>
      <c r="L60" s="5">
        <f t="shared" si="25"/>
        <v>0</v>
      </c>
      <c r="M60" s="5">
        <f t="shared" si="26"/>
        <v>0</v>
      </c>
      <c r="N60" s="5">
        <f t="shared" si="27"/>
        <v>0</v>
      </c>
      <c r="O60" s="5">
        <f t="shared" si="28"/>
        <v>0</v>
      </c>
      <c r="P60" s="5">
        <f t="shared" si="29"/>
        <v>0</v>
      </c>
    </row>
    <row r="61" spans="1:16" x14ac:dyDescent="0.25">
      <c r="A61" s="13" t="s">
        <v>17</v>
      </c>
      <c r="B61" s="5">
        <f t="shared" si="15"/>
        <v>10</v>
      </c>
      <c r="C61" s="5">
        <f t="shared" si="16"/>
        <v>-2</v>
      </c>
      <c r="D61" s="5">
        <f t="shared" si="17"/>
        <v>0</v>
      </c>
      <c r="E61" s="5">
        <f t="shared" si="18"/>
        <v>-2</v>
      </c>
      <c r="F61" s="5">
        <f t="shared" si="19"/>
        <v>10</v>
      </c>
      <c r="G61" s="5">
        <f t="shared" si="20"/>
        <v>0</v>
      </c>
      <c r="H61" s="5">
        <f t="shared" si="21"/>
        <v>0</v>
      </c>
      <c r="I61" s="5">
        <f t="shared" si="22"/>
        <v>0</v>
      </c>
      <c r="J61" s="5">
        <f t="shared" si="23"/>
        <v>0</v>
      </c>
      <c r="K61" s="5">
        <f t="shared" si="24"/>
        <v>0</v>
      </c>
      <c r="L61" s="5">
        <f t="shared" si="25"/>
        <v>0</v>
      </c>
      <c r="M61" s="5">
        <f t="shared" si="26"/>
        <v>0</v>
      </c>
      <c r="N61" s="5">
        <f t="shared" si="27"/>
        <v>0</v>
      </c>
      <c r="O61" s="5">
        <f t="shared" si="28"/>
        <v>0</v>
      </c>
      <c r="P61" s="5">
        <f t="shared" si="29"/>
        <v>0</v>
      </c>
    </row>
    <row r="62" spans="1:16" x14ac:dyDescent="0.25">
      <c r="A62" s="13" t="s">
        <v>18</v>
      </c>
      <c r="B62" s="5">
        <f t="shared" si="15"/>
        <v>10</v>
      </c>
      <c r="C62" s="5">
        <f t="shared" si="16"/>
        <v>10</v>
      </c>
      <c r="D62" s="5">
        <f t="shared" si="17"/>
        <v>10</v>
      </c>
      <c r="E62" s="5">
        <f t="shared" si="18"/>
        <v>10</v>
      </c>
      <c r="F62" s="5">
        <f t="shared" si="19"/>
        <v>10</v>
      </c>
      <c r="G62" s="5">
        <f t="shared" si="20"/>
        <v>0</v>
      </c>
      <c r="H62" s="5">
        <f t="shared" si="21"/>
        <v>0</v>
      </c>
      <c r="I62" s="5">
        <f t="shared" si="22"/>
        <v>0</v>
      </c>
      <c r="J62" s="5">
        <f t="shared" si="23"/>
        <v>0</v>
      </c>
      <c r="K62" s="5">
        <f t="shared" si="24"/>
        <v>0</v>
      </c>
      <c r="L62" s="5">
        <f t="shared" si="25"/>
        <v>0</v>
      </c>
      <c r="M62" s="5">
        <f t="shared" si="26"/>
        <v>0</v>
      </c>
      <c r="N62" s="5">
        <f t="shared" si="27"/>
        <v>0</v>
      </c>
      <c r="O62" s="5">
        <f t="shared" si="28"/>
        <v>0</v>
      </c>
      <c r="P62" s="5">
        <f t="shared" si="29"/>
        <v>0</v>
      </c>
    </row>
    <row r="63" spans="1:16" x14ac:dyDescent="0.25">
      <c r="A63" s="13" t="s">
        <v>19</v>
      </c>
      <c r="B63" s="5">
        <f t="shared" si="15"/>
        <v>10</v>
      </c>
      <c r="C63" s="5">
        <f t="shared" si="16"/>
        <v>0</v>
      </c>
      <c r="D63" s="5">
        <f t="shared" si="17"/>
        <v>0</v>
      </c>
      <c r="E63" s="5">
        <f t="shared" si="18"/>
        <v>-2</v>
      </c>
      <c r="F63" s="5">
        <f t="shared" si="19"/>
        <v>0</v>
      </c>
      <c r="G63" s="5">
        <f t="shared" si="20"/>
        <v>0</v>
      </c>
      <c r="H63" s="5">
        <f t="shared" si="21"/>
        <v>0</v>
      </c>
      <c r="I63" s="5">
        <f t="shared" si="22"/>
        <v>0</v>
      </c>
      <c r="J63" s="5">
        <f t="shared" si="23"/>
        <v>0</v>
      </c>
      <c r="K63" s="5">
        <f t="shared" si="24"/>
        <v>0</v>
      </c>
      <c r="L63" s="5">
        <f t="shared" si="25"/>
        <v>0</v>
      </c>
      <c r="M63" s="5">
        <f t="shared" si="26"/>
        <v>0</v>
      </c>
      <c r="N63" s="5">
        <f t="shared" si="27"/>
        <v>0</v>
      </c>
      <c r="O63" s="5">
        <f t="shared" si="28"/>
        <v>0</v>
      </c>
      <c r="P63" s="5">
        <f t="shared" si="29"/>
        <v>0</v>
      </c>
    </row>
    <row r="64" spans="1:16" x14ac:dyDescent="0.25">
      <c r="A64" s="13" t="s">
        <v>20</v>
      </c>
      <c r="B64" s="5">
        <f t="shared" si="15"/>
        <v>0</v>
      </c>
      <c r="C64" s="5">
        <f t="shared" si="16"/>
        <v>0</v>
      </c>
      <c r="D64" s="5">
        <f t="shared" si="17"/>
        <v>0</v>
      </c>
      <c r="E64" s="5">
        <f t="shared" si="18"/>
        <v>-2</v>
      </c>
      <c r="F64" s="5">
        <f t="shared" si="19"/>
        <v>0</v>
      </c>
      <c r="G64" s="5">
        <f t="shared" si="20"/>
        <v>0</v>
      </c>
      <c r="H64" s="5">
        <f t="shared" si="21"/>
        <v>0</v>
      </c>
      <c r="I64" s="5">
        <f t="shared" si="22"/>
        <v>0</v>
      </c>
      <c r="J64" s="5">
        <f t="shared" si="23"/>
        <v>0</v>
      </c>
      <c r="K64" s="5">
        <f t="shared" si="24"/>
        <v>0</v>
      </c>
      <c r="L64" s="5">
        <f t="shared" si="25"/>
        <v>0</v>
      </c>
      <c r="M64" s="5">
        <f t="shared" si="26"/>
        <v>0</v>
      </c>
      <c r="N64" s="5">
        <f t="shared" si="27"/>
        <v>0</v>
      </c>
      <c r="O64" s="5">
        <f t="shared" si="28"/>
        <v>0</v>
      </c>
      <c r="P64" s="5">
        <f t="shared" si="29"/>
        <v>0</v>
      </c>
    </row>
    <row r="65" spans="1:16" x14ac:dyDescent="0.25">
      <c r="A65" s="13" t="s">
        <v>21</v>
      </c>
      <c r="B65" s="5">
        <f t="shared" si="15"/>
        <v>-2</v>
      </c>
      <c r="C65" s="5">
        <f t="shared" si="16"/>
        <v>0</v>
      </c>
      <c r="D65" s="5">
        <f t="shared" si="17"/>
        <v>-2</v>
      </c>
      <c r="E65" s="5">
        <f t="shared" si="18"/>
        <v>-2</v>
      </c>
      <c r="F65" s="5">
        <f t="shared" si="19"/>
        <v>0</v>
      </c>
      <c r="G65" s="5">
        <f t="shared" si="20"/>
        <v>0</v>
      </c>
      <c r="H65" s="5">
        <f t="shared" si="21"/>
        <v>0</v>
      </c>
      <c r="I65" s="5">
        <f t="shared" si="22"/>
        <v>0</v>
      </c>
      <c r="J65" s="5">
        <f t="shared" si="23"/>
        <v>0</v>
      </c>
      <c r="K65" s="5">
        <f t="shared" si="24"/>
        <v>0</v>
      </c>
      <c r="L65" s="5">
        <f t="shared" si="25"/>
        <v>0</v>
      </c>
      <c r="M65" s="5">
        <f t="shared" si="26"/>
        <v>0</v>
      </c>
      <c r="N65" s="5">
        <f t="shared" si="27"/>
        <v>0</v>
      </c>
      <c r="O65" s="5">
        <f t="shared" si="28"/>
        <v>0</v>
      </c>
      <c r="P65" s="5">
        <f t="shared" si="29"/>
        <v>0</v>
      </c>
    </row>
    <row r="66" spans="1:16" x14ac:dyDescent="0.25">
      <c r="A66" s="13" t="s">
        <v>22</v>
      </c>
      <c r="B66" s="5">
        <f t="shared" si="15"/>
        <v>10</v>
      </c>
      <c r="C66" s="5">
        <f t="shared" si="16"/>
        <v>-2</v>
      </c>
      <c r="D66" s="5">
        <f t="shared" si="17"/>
        <v>10</v>
      </c>
      <c r="E66" s="5">
        <f t="shared" si="18"/>
        <v>10</v>
      </c>
      <c r="F66" s="5">
        <f t="shared" si="19"/>
        <v>10</v>
      </c>
      <c r="G66" s="5">
        <f t="shared" si="20"/>
        <v>0</v>
      </c>
      <c r="H66" s="5">
        <f t="shared" si="21"/>
        <v>0</v>
      </c>
      <c r="I66" s="5">
        <f t="shared" si="22"/>
        <v>0</v>
      </c>
      <c r="J66" s="5">
        <f t="shared" si="23"/>
        <v>0</v>
      </c>
      <c r="K66" s="5">
        <f t="shared" si="24"/>
        <v>0</v>
      </c>
      <c r="L66" s="5">
        <f t="shared" si="25"/>
        <v>0</v>
      </c>
      <c r="M66" s="5">
        <f t="shared" si="26"/>
        <v>0</v>
      </c>
      <c r="N66" s="5">
        <f t="shared" si="27"/>
        <v>0</v>
      </c>
      <c r="O66" s="5">
        <f t="shared" si="28"/>
        <v>0</v>
      </c>
      <c r="P66" s="5">
        <f t="shared" si="29"/>
        <v>0</v>
      </c>
    </row>
    <row r="67" spans="1:16" x14ac:dyDescent="0.25">
      <c r="A67" s="13" t="s">
        <v>23</v>
      </c>
      <c r="B67" s="5">
        <f t="shared" si="15"/>
        <v>0</v>
      </c>
      <c r="C67" s="5">
        <f t="shared" si="16"/>
        <v>-2</v>
      </c>
      <c r="D67" s="5">
        <f t="shared" si="17"/>
        <v>-2</v>
      </c>
      <c r="E67" s="5">
        <f t="shared" si="18"/>
        <v>-2</v>
      </c>
      <c r="F67" s="5">
        <f t="shared" si="19"/>
        <v>0</v>
      </c>
      <c r="G67" s="5">
        <f t="shared" si="20"/>
        <v>0</v>
      </c>
      <c r="H67" s="5">
        <f t="shared" si="21"/>
        <v>0</v>
      </c>
      <c r="I67" s="5">
        <f t="shared" si="22"/>
        <v>0</v>
      </c>
      <c r="J67" s="5">
        <f t="shared" si="23"/>
        <v>0</v>
      </c>
      <c r="K67" s="5">
        <f t="shared" si="24"/>
        <v>0</v>
      </c>
      <c r="L67" s="5">
        <f t="shared" si="25"/>
        <v>0</v>
      </c>
      <c r="M67" s="5">
        <f t="shared" si="26"/>
        <v>0</v>
      </c>
      <c r="N67" s="5">
        <f t="shared" si="27"/>
        <v>0</v>
      </c>
      <c r="O67" s="5">
        <f t="shared" si="28"/>
        <v>0</v>
      </c>
      <c r="P67" s="5">
        <f t="shared" si="29"/>
        <v>0</v>
      </c>
    </row>
    <row r="68" spans="1:16" x14ac:dyDescent="0.25">
      <c r="A68" s="13" t="s">
        <v>34</v>
      </c>
      <c r="B68" s="5">
        <f>SUM(B48:B67)</f>
        <v>67</v>
      </c>
      <c r="C68" s="5">
        <f t="shared" ref="C68:P68" si="30">SUM(C48:C67)</f>
        <v>36</v>
      </c>
      <c r="D68" s="5">
        <f t="shared" si="30"/>
        <v>51</v>
      </c>
      <c r="E68" s="5">
        <f t="shared" si="30"/>
        <v>24</v>
      </c>
      <c r="F68" s="5">
        <f t="shared" si="30"/>
        <v>54</v>
      </c>
      <c r="G68" s="5">
        <f t="shared" si="30"/>
        <v>0</v>
      </c>
      <c r="H68" s="5">
        <f t="shared" si="30"/>
        <v>0</v>
      </c>
      <c r="I68" s="5">
        <f t="shared" si="30"/>
        <v>0</v>
      </c>
      <c r="J68" s="5">
        <f t="shared" si="30"/>
        <v>0</v>
      </c>
      <c r="K68" s="5">
        <f t="shared" si="30"/>
        <v>0</v>
      </c>
      <c r="L68" s="5">
        <f t="shared" si="30"/>
        <v>0</v>
      </c>
      <c r="M68" s="5">
        <f t="shared" si="30"/>
        <v>0</v>
      </c>
      <c r="N68" s="5">
        <f t="shared" si="30"/>
        <v>0</v>
      </c>
      <c r="O68" s="5">
        <f t="shared" si="30"/>
        <v>0</v>
      </c>
      <c r="P68" s="5">
        <f t="shared" si="30"/>
        <v>0</v>
      </c>
    </row>
  </sheetData>
  <mergeCells count="5">
    <mergeCell ref="A18:P18"/>
    <mergeCell ref="A16:P16"/>
    <mergeCell ref="A2:P2"/>
    <mergeCell ref="A1:P1"/>
    <mergeCell ref="A46:P4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34"/>
  <sheetViews>
    <sheetView topLeftCell="A11" workbookViewId="0">
      <selection activeCell="H30" sqref="H30"/>
    </sheetView>
  </sheetViews>
  <sheetFormatPr defaultRowHeight="15" x14ac:dyDescent="0.25"/>
  <cols>
    <col min="4" max="4" width="25.42578125" customWidth="1"/>
  </cols>
  <sheetData>
    <row r="1" spans="1:7" ht="21" x14ac:dyDescent="0.35">
      <c r="A1" s="20" t="s">
        <v>48</v>
      </c>
      <c r="B1" s="20"/>
      <c r="C1" s="20"/>
      <c r="D1" s="20"/>
      <c r="E1" s="20"/>
      <c r="F1" s="20"/>
      <c r="G1" s="25"/>
    </row>
    <row r="2" spans="1:7" ht="26.25" x14ac:dyDescent="0.4">
      <c r="A2" s="22" t="s">
        <v>0</v>
      </c>
      <c r="B2" s="22"/>
      <c r="C2" s="22"/>
      <c r="D2" s="22"/>
      <c r="E2" s="22"/>
      <c r="F2" s="22"/>
      <c r="G2" s="25"/>
    </row>
    <row r="16" spans="1:7" ht="21" x14ac:dyDescent="0.35">
      <c r="A16" s="24" t="s">
        <v>2</v>
      </c>
      <c r="B16" s="24"/>
      <c r="C16" s="24"/>
      <c r="D16" s="24"/>
      <c r="E16" s="24"/>
      <c r="F16" s="24"/>
      <c r="G16" s="8"/>
    </row>
    <row r="17" spans="1:7" ht="21" x14ac:dyDescent="0.35">
      <c r="A17" s="20" t="s">
        <v>39</v>
      </c>
      <c r="B17" s="20"/>
      <c r="C17" s="20"/>
      <c r="D17" s="20"/>
      <c r="E17" s="20"/>
      <c r="F17" s="20"/>
      <c r="G17" s="7"/>
    </row>
    <row r="18" spans="1:7" ht="18.75" x14ac:dyDescent="0.3">
      <c r="C18" s="11" t="s">
        <v>40</v>
      </c>
      <c r="D18" s="11" t="s">
        <v>41</v>
      </c>
      <c r="E18" s="11" t="s">
        <v>42</v>
      </c>
    </row>
    <row r="19" spans="1:7" ht="18.75" x14ac:dyDescent="0.3">
      <c r="C19" s="9" t="s">
        <v>4</v>
      </c>
      <c r="D19" s="9" t="str">
        <f>'MAXI četverac'!B19</f>
        <v>1. grupa</v>
      </c>
      <c r="E19" s="9">
        <f>'MAXI četverac'!B40</f>
        <v>97</v>
      </c>
    </row>
    <row r="20" spans="1:7" ht="18.75" x14ac:dyDescent="0.3">
      <c r="C20" s="9" t="s">
        <v>5</v>
      </c>
      <c r="D20" s="9" t="str">
        <f>'MAXI četverac'!F19</f>
        <v>Lumeni</v>
      </c>
      <c r="E20" s="9">
        <f>'MAXI četverac'!F40</f>
        <v>84</v>
      </c>
    </row>
    <row r="21" spans="1:7" ht="18.75" x14ac:dyDescent="0.3">
      <c r="C21" s="9" t="s">
        <v>6</v>
      </c>
      <c r="D21" s="9" t="str">
        <f>'MAXI četverac'!D19</f>
        <v>3. grupa</v>
      </c>
      <c r="E21" s="9">
        <f>'MAXI četverac'!D40</f>
        <v>81</v>
      </c>
    </row>
    <row r="22" spans="1:7" ht="18.75" x14ac:dyDescent="0.3">
      <c r="C22" s="9" t="s">
        <v>7</v>
      </c>
      <c r="D22" s="9" t="str">
        <f>'MAXI četverac'!C19</f>
        <v>2. grupa</v>
      </c>
      <c r="E22" s="9">
        <f>'MAXI četverac'!C40</f>
        <v>66</v>
      </c>
    </row>
    <row r="23" spans="1:7" ht="18.75" x14ac:dyDescent="0.3">
      <c r="C23" s="9" t="s">
        <v>8</v>
      </c>
      <c r="D23" s="9" t="str">
        <f>'MAXI četverac'!E19</f>
        <v>4. grupa</v>
      </c>
      <c r="E23" s="9">
        <f>'MAXI četverac'!E40</f>
        <v>54</v>
      </c>
    </row>
    <row r="24" spans="1:7" ht="18.75" x14ac:dyDescent="0.3">
      <c r="C24" s="15" t="s">
        <v>9</v>
      </c>
      <c r="D24" s="15" t="str">
        <f>'MAXI četverac'!G19</f>
        <v>f</v>
      </c>
      <c r="E24" s="15">
        <f>'MAXI četverac'!G40</f>
        <v>0</v>
      </c>
    </row>
    <row r="25" spans="1:7" ht="18.75" x14ac:dyDescent="0.3">
      <c r="C25" s="15" t="s">
        <v>10</v>
      </c>
      <c r="D25" s="15" t="str">
        <f>'MAXI četverac'!H19</f>
        <v>g</v>
      </c>
      <c r="E25" s="15">
        <f>'MAXI četverac'!H40</f>
        <v>0</v>
      </c>
    </row>
    <row r="26" spans="1:7" ht="18.75" x14ac:dyDescent="0.3">
      <c r="C26" s="15" t="s">
        <v>11</v>
      </c>
      <c r="D26" s="15" t="str">
        <f>'MAXI četverac'!I19</f>
        <v>h</v>
      </c>
      <c r="E26" s="15">
        <f>'MAXI četverac'!I40</f>
        <v>0</v>
      </c>
    </row>
    <row r="27" spans="1:7" ht="18.75" x14ac:dyDescent="0.3">
      <c r="C27" s="15" t="s">
        <v>12</v>
      </c>
      <c r="D27" s="15" t="str">
        <f>'MAXI četverac'!J19</f>
        <v>i</v>
      </c>
      <c r="E27" s="15">
        <f>'MAXI četverac'!J40</f>
        <v>0</v>
      </c>
    </row>
    <row r="28" spans="1:7" ht="18.75" x14ac:dyDescent="0.3">
      <c r="C28" s="15" t="s">
        <v>13</v>
      </c>
      <c r="D28" s="15" t="str">
        <f>'MAXI četverac'!K19</f>
        <v>j</v>
      </c>
      <c r="E28" s="15">
        <f>'MAXI četverac'!K40</f>
        <v>0</v>
      </c>
    </row>
    <row r="29" spans="1:7" ht="18.75" x14ac:dyDescent="0.3">
      <c r="C29" s="15" t="s">
        <v>14</v>
      </c>
      <c r="D29" s="15" t="str">
        <f>'MAXI četverac'!L19</f>
        <v>k</v>
      </c>
      <c r="E29" s="15">
        <f>'MAXI četverac'!L40</f>
        <v>0</v>
      </c>
    </row>
    <row r="30" spans="1:7" ht="18.75" x14ac:dyDescent="0.3">
      <c r="C30" s="15" t="s">
        <v>15</v>
      </c>
      <c r="D30" s="15" t="str">
        <f>'MAXI četverac'!M19</f>
        <v>l</v>
      </c>
      <c r="E30" s="15">
        <f>'MAXI četverac'!M40</f>
        <v>0</v>
      </c>
    </row>
    <row r="31" spans="1:7" ht="18.75" x14ac:dyDescent="0.3">
      <c r="C31" s="15" t="s">
        <v>16</v>
      </c>
      <c r="D31" s="15" t="str">
        <f>'MAXI četverac'!N19</f>
        <v>m</v>
      </c>
      <c r="E31" s="15">
        <f>'MAXI četverac'!N40</f>
        <v>0</v>
      </c>
    </row>
    <row r="32" spans="1:7" ht="18.75" x14ac:dyDescent="0.3">
      <c r="C32" s="15" t="s">
        <v>17</v>
      </c>
      <c r="D32" s="15" t="str">
        <f>'MAXI četverac'!O19</f>
        <v>n</v>
      </c>
      <c r="E32" s="15">
        <f>'MAXI četverac'!O40</f>
        <v>0</v>
      </c>
    </row>
    <row r="33" spans="3:5" ht="18.75" x14ac:dyDescent="0.3">
      <c r="C33" s="15" t="s">
        <v>18</v>
      </c>
      <c r="D33" s="15" t="str">
        <f>'MAXI četverac'!P19</f>
        <v>o</v>
      </c>
      <c r="E33" s="15">
        <f>'MAXI četverac'!P40</f>
        <v>0</v>
      </c>
    </row>
    <row r="34" spans="3:5" ht="18.75" x14ac:dyDescent="0.3">
      <c r="C34" s="9"/>
      <c r="D34" s="9"/>
      <c r="E34" s="15">
        <v>0</v>
      </c>
    </row>
  </sheetData>
  <sortState ref="D19:E33">
    <sortCondition descending="1" ref="E18"/>
  </sortState>
  <mergeCells count="4">
    <mergeCell ref="A16:F16"/>
    <mergeCell ref="A17:F17"/>
    <mergeCell ref="A1:G1"/>
    <mergeCell ref="A2:G2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MINI četverac</vt:lpstr>
      <vt:lpstr>MINI poredak</vt:lpstr>
      <vt:lpstr>MAXI četverac</vt:lpstr>
      <vt:lpstr>MAXI poredak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PopovicZ</cp:lastModifiedBy>
  <cp:lastPrinted>2016-04-09T09:18:23Z</cp:lastPrinted>
  <dcterms:created xsi:type="dcterms:W3CDTF">2016-03-03T16:46:53Z</dcterms:created>
  <dcterms:modified xsi:type="dcterms:W3CDTF">2016-04-12T09:24:21Z</dcterms:modified>
</cp:coreProperties>
</file>