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<sst xmlns="http://schemas.openxmlformats.org/spreadsheetml/2006/main" count="395" uniqueCount="269">
  <si>
    <t>Trg Petra Zrinskog 2, Vrbovec</t>
  </si>
  <si>
    <t>Red.br.</t>
  </si>
  <si>
    <t>Evidenc. Br.</t>
  </si>
  <si>
    <t>Predmet nabave</t>
  </si>
  <si>
    <t>Provedba nabave</t>
  </si>
  <si>
    <t>Način nabave</t>
  </si>
  <si>
    <t>(čl.stavak.točka)</t>
  </si>
  <si>
    <t>MATERIJAL I ENERGIJA</t>
  </si>
  <si>
    <t>1.1.</t>
  </si>
  <si>
    <t>1.2.</t>
  </si>
  <si>
    <t>1.3.</t>
  </si>
  <si>
    <t>1.4.</t>
  </si>
  <si>
    <t>Uredski materijal</t>
  </si>
  <si>
    <t>Pedagoška dokumentacija</t>
  </si>
  <si>
    <t>Literatura (časopisi, glasila, knjige i ost.)</t>
  </si>
  <si>
    <t>Materijal i sred. za čišćenje</t>
  </si>
  <si>
    <t>1.6.</t>
  </si>
  <si>
    <t>Pašteta</t>
  </si>
  <si>
    <t xml:space="preserve">Piletina </t>
  </si>
  <si>
    <t>Pljeskavice</t>
  </si>
  <si>
    <t xml:space="preserve">Hrenovke </t>
  </si>
  <si>
    <t>Sir (varaždinec)</t>
  </si>
  <si>
    <t>Rolana lopatica</t>
  </si>
  <si>
    <t>Majoneza</t>
  </si>
  <si>
    <t>Kečap</t>
  </si>
  <si>
    <t>Ulje</t>
  </si>
  <si>
    <t>Čokolino Crunch</t>
  </si>
  <si>
    <t>Naranča sirup</t>
  </si>
  <si>
    <t>Sok (tetrapak)</t>
  </si>
  <si>
    <t>Mlijeko</t>
  </si>
  <si>
    <t>Šečer</t>
  </si>
  <si>
    <t>Jogurt</t>
  </si>
  <si>
    <t>Čaj šipak</t>
  </si>
  <si>
    <t>Čaj voćni</t>
  </si>
  <si>
    <t>Limunska kiselina</t>
  </si>
  <si>
    <t>Keksi</t>
  </si>
  <si>
    <t>Puding</t>
  </si>
  <si>
    <t>Nesquik</t>
  </si>
  <si>
    <t>Voće</t>
  </si>
  <si>
    <t>Lizika</t>
  </si>
  <si>
    <t>Lepinja</t>
  </si>
  <si>
    <t>Kajzerica pecivo</t>
  </si>
  <si>
    <t>Prstić pecivo</t>
  </si>
  <si>
    <t>Burek</t>
  </si>
  <si>
    <t>Pizza</t>
  </si>
  <si>
    <t>Kroasan</t>
  </si>
  <si>
    <t>Piroška</t>
  </si>
  <si>
    <t>Krafna</t>
  </si>
  <si>
    <t>Žemlja</t>
  </si>
  <si>
    <t>Hambi pecivo</t>
  </si>
  <si>
    <t>Pileća salama</t>
  </si>
  <si>
    <t>Parizer (piko) salama</t>
  </si>
  <si>
    <t>Bečka (vir) salama</t>
  </si>
  <si>
    <t>Mat. za hig. potrebe i njegu</t>
  </si>
  <si>
    <t>UKUPNO: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</si>
  <si>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</si>
  <si>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</si>
  <si>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</si>
  <si>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</si>
  <si>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</si>
  <si>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</si>
  <si>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</si>
  <si>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</si>
  <si>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</si>
  <si>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</si>
  <si>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</si>
  <si>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</si>
  <si>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</si>
  <si>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</si>
  <si>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</si>
  <si>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</si>
  <si>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</si>
  <si>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</si>
  <si>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</si>
  <si>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</si>
  <si>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</si>
  <si>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</si>
  <si>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</si>
  <si>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</si>
  <si>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</si>
  <si>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</si>
  <si>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</si>
  <si>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</si>
  <si>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</si>
  <si>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</si>
  <si>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</si>
  <si>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</si>
  <si>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</si>
  <si>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</si>
  <si>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</si>
  <si>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</si>
  <si>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</si>
  <si>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</si>
  <si>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</si>
  <si>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3.1.</t>
  </si>
  <si>
    <t>Električna energija</t>
  </si>
  <si>
    <t>3.2.</t>
  </si>
  <si>
    <t>Plin</t>
  </si>
  <si>
    <t>3.3.</t>
  </si>
  <si>
    <t>Motorni benzin i diesel</t>
  </si>
  <si>
    <t>3.4.</t>
  </si>
  <si>
    <t>Lož ulje</t>
  </si>
  <si>
    <t>4.1.</t>
  </si>
  <si>
    <t>4.2.</t>
  </si>
  <si>
    <t>Mat. i dijelovi za tek. inv. i održavanje objekata</t>
  </si>
  <si>
    <t>Mat. i dijelovi za tek. inv. i održavanje opreme</t>
  </si>
  <si>
    <t>4.3.</t>
  </si>
  <si>
    <t>Ostali materijal za tek. inv. održavanje</t>
  </si>
  <si>
    <t>5.1.</t>
  </si>
  <si>
    <t>5.2.</t>
  </si>
  <si>
    <t>5.3.</t>
  </si>
  <si>
    <t>6.1.</t>
  </si>
  <si>
    <t>USLUGE</t>
  </si>
  <si>
    <t>Telefon i telefaks</t>
  </si>
  <si>
    <t>6.2.</t>
  </si>
  <si>
    <t>6.3.</t>
  </si>
  <si>
    <t>Poštarina</t>
  </si>
  <si>
    <t>6.4.</t>
  </si>
  <si>
    <t>Prijevoz učenika</t>
  </si>
  <si>
    <t>Ekskurzije</t>
  </si>
  <si>
    <t>7.1.</t>
  </si>
  <si>
    <t>7.2.</t>
  </si>
  <si>
    <t>7.3.</t>
  </si>
  <si>
    <t>8.1.</t>
  </si>
  <si>
    <t>Tisak</t>
  </si>
  <si>
    <t>9.1.</t>
  </si>
  <si>
    <t>Voda</t>
  </si>
  <si>
    <t>9.2.</t>
  </si>
  <si>
    <t>Ostale usluge tek. inv. održ.</t>
  </si>
  <si>
    <t>Smeće</t>
  </si>
  <si>
    <t>9.3.</t>
  </si>
  <si>
    <t>Dimnjačar</t>
  </si>
  <si>
    <t>9.4.</t>
  </si>
  <si>
    <t>10.1.</t>
  </si>
  <si>
    <t>Zdravstveni pregled</t>
  </si>
  <si>
    <t>11.1.</t>
  </si>
  <si>
    <t>Ugovori o djelu</t>
  </si>
  <si>
    <t>Održavanje računala</t>
  </si>
  <si>
    <t>13.1.</t>
  </si>
  <si>
    <t>Zakonski pregledi</t>
  </si>
  <si>
    <t>14.1.</t>
  </si>
  <si>
    <t>Reprezentacija</t>
  </si>
  <si>
    <t>15.1.</t>
  </si>
  <si>
    <t>Članarina</t>
  </si>
  <si>
    <t>16.1.</t>
  </si>
  <si>
    <t>17.1.</t>
  </si>
  <si>
    <t>FINANCIJSKI RASHODI</t>
  </si>
  <si>
    <t>Platni promet</t>
  </si>
  <si>
    <t>18.1.</t>
  </si>
  <si>
    <t>NEFINANCIJSKA IMOVINA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</si>
  <si>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</si>
  <si>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</si>
  <si>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</si>
  <si>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</si>
  <si>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</si>
  <si>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</si>
  <si>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</si>
  <si>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</si>
  <si>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</si>
  <si>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</si>
  <si>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</si>
  <si>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</si>
  <si>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</si>
  <si>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</si>
  <si>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</si>
  <si>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</si>
  <si>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</si>
  <si>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</si>
  <si>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</si>
  <si>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</si>
  <si>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</si>
  <si>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</si>
  <si>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</si>
  <si>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</si>
  <si>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</si>
  <si>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</si>
  <si>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</si>
  <si>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</si>
  <si>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</si>
  <si>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POSTROJENJA I OPREMA</t>
  </si>
  <si>
    <t>2.40.</t>
  </si>
  <si>
    <t>Kompot</t>
  </si>
  <si>
    <t>Lino lada</t>
  </si>
  <si>
    <t>Pekmez</t>
  </si>
  <si>
    <t>Margo</t>
  </si>
  <si>
    <t>Bio pecivo</t>
  </si>
  <si>
    <t>Oslić</t>
  </si>
  <si>
    <t>Mljeveno meso</t>
  </si>
  <si>
    <t>Povrće (smrznuto)</t>
  </si>
  <si>
    <t>Povrće (svježe)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</si>
  <si>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</si>
  <si>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</si>
  <si>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</si>
  <si>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</si>
  <si>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</si>
  <si>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</si>
  <si>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</si>
  <si>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</si>
  <si>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</si>
  <si>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</si>
  <si>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</si>
  <si>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ostalo</t>
  </si>
  <si>
    <t>Začini(sol,brašno,vrhnje)</t>
  </si>
  <si>
    <t>Tjestenina</t>
  </si>
  <si>
    <t>Riža</t>
  </si>
  <si>
    <t>2.52.</t>
  </si>
  <si>
    <t>2.53.</t>
  </si>
  <si>
    <t>Nastavna pomagala</t>
  </si>
  <si>
    <t>Računala i rač.oprema</t>
  </si>
  <si>
    <t>Premije osiguranja imovine</t>
  </si>
  <si>
    <t>Računovođa:</t>
  </si>
  <si>
    <t>Ravnatelj:</t>
  </si>
  <si>
    <t>Žarko Popović</t>
  </si>
  <si>
    <t>16.2.</t>
  </si>
  <si>
    <t>Sportska oprema</t>
  </si>
  <si>
    <t>2.55.</t>
  </si>
  <si>
    <t>2.54.</t>
  </si>
  <si>
    <t>EU projekti:  voće i mlijeko</t>
  </si>
  <si>
    <t>Materijalni rashodi</t>
  </si>
  <si>
    <t>Uređaji,strojevi</t>
  </si>
  <si>
    <t>Financijski plan</t>
  </si>
  <si>
    <t>Vrijednost
 bez PDV-a</t>
  </si>
  <si>
    <t>za 2020</t>
  </si>
  <si>
    <t>Zaštitna odjeća i obuća</t>
  </si>
  <si>
    <t>Osnovna škola Krunoslava Kutena</t>
  </si>
  <si>
    <t>Valentina Martinčić Gradiček</t>
  </si>
  <si>
    <t>narudžbenica ili ugovor</t>
  </si>
  <si>
    <t>Sitni ineventar</t>
  </si>
  <si>
    <t>Usluge tek. i inv. održavanje građ.objekta</t>
  </si>
  <si>
    <t>Usluge tek. i inv. održ. Opreme</t>
  </si>
  <si>
    <t>Zakupnine i najamnine-za opremu</t>
  </si>
  <si>
    <t>Laboratorijske usluge</t>
  </si>
  <si>
    <t>Ostale računalane usluge</t>
  </si>
  <si>
    <t>Grafičke usluge</t>
  </si>
  <si>
    <t>Premije osiguranja zaposlinih</t>
  </si>
  <si>
    <t>Javnobilježničke pristojbe</t>
  </si>
  <si>
    <t>Ostali nespomenuti rashodi</t>
  </si>
  <si>
    <t>Zgrade</t>
  </si>
  <si>
    <t>11.2.</t>
  </si>
  <si>
    <t>14.2.</t>
  </si>
  <si>
    <t>15.2.</t>
  </si>
  <si>
    <t>22.</t>
  </si>
  <si>
    <t>23.</t>
  </si>
  <si>
    <t>24.</t>
  </si>
  <si>
    <t>24.1.</t>
  </si>
  <si>
    <t>23.1.</t>
  </si>
  <si>
    <t>.</t>
  </si>
  <si>
    <t>23.2.</t>
  </si>
  <si>
    <t>22.1.</t>
  </si>
  <si>
    <t>23.3.</t>
  </si>
  <si>
    <t>24.2.</t>
  </si>
  <si>
    <t>25.</t>
  </si>
  <si>
    <t>25.1.</t>
  </si>
  <si>
    <t>26.</t>
  </si>
  <si>
    <t>26.1.</t>
  </si>
  <si>
    <t>Kombi vozilo</t>
  </si>
  <si>
    <t>PLAN NABAVE ZA 2022. GODINU</t>
  </si>
  <si>
    <t>Klasa: 400-01/22-01/01</t>
  </si>
  <si>
    <t>Ur.broj: 238-32-26-22-01-01</t>
  </si>
  <si>
    <t>sirni namaz</t>
  </si>
  <si>
    <t>pecivo sa sjemenkama</t>
  </si>
  <si>
    <t xml:space="preserve">Kruh </t>
  </si>
  <si>
    <t>voćni jogurt</t>
  </si>
  <si>
    <t>gris</t>
  </si>
  <si>
    <t>2.56.</t>
  </si>
  <si>
    <t>JAVNA NABAVA</t>
  </si>
  <si>
    <t>Taksi prijevoz</t>
  </si>
  <si>
    <t>6.5.</t>
  </si>
  <si>
    <t>U Vrbovcu, 17.01.2021.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</si>
</sst>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120" zoomScaleNormal="120" zoomScalePageLayoutView="0" workbookViewId="0" topLeftCell="A1">
      <selection activeCell="B165" sqref="B165"/>
    </sheetView>
  </sheetViews>
  <sheetFormatPr defaultColWidth="9.140625" defaultRowHeight="12.75"/>
  <cols>
    <col min="1" max="1" width="7.8515625" style="24" customWidth="1"/>
    <col min="2" max="2" width="11.8515625" style="6" bestFit="1" customWidth="1"/>
    <col min="3" max="3" width="34.8515625" style="6" customWidth="1"/>
    <col min="4" max="4" width="22.7109375" style="6" customWidth="1"/>
    <col min="5" max="5" width="20.140625" style="6" customWidth="1"/>
    <col min="6" max="6" width="20.421875" style="6" customWidth="1"/>
    <col min="7" max="7" width="16.7109375" style="6" customWidth="1"/>
    <col min="8" max="16384" width="9.140625" style="6" customWidth="1"/>
  </cols>
  <sheetData>
    <row r="1" spans="1:2" s="4" customFormat="1" ht="12.75">
      <c r="A1" s="25" t="s">
        <v>224</v>
      </c>
      <c r="B1" s="25"/>
    </row>
    <row r="2" spans="1:2" s="4" customFormat="1" ht="12.75">
      <c r="A2" s="25" t="s">
        <v>0</v>
      </c>
      <c r="B2" s="25"/>
    </row>
    <row r="3" spans="1:2" s="4" customFormat="1" ht="12.75">
      <c r="A3" s="25"/>
      <c r="B3" s="25"/>
    </row>
    <row r="4" spans="1:2" s="4" customFormat="1" ht="12.75">
      <c r="A4" s="26" t="s">
        <v>257</v>
      </c>
      <c r="B4" s="27"/>
    </row>
    <row r="5" spans="1:2" s="4" customFormat="1" ht="12.75">
      <c r="A5" s="26" t="s">
        <v>258</v>
      </c>
      <c r="B5" s="25"/>
    </row>
    <row r="6" s="4" customFormat="1" ht="12.75">
      <c r="A6" s="3"/>
    </row>
    <row r="7" spans="1:7" s="4" customFormat="1" ht="12.75">
      <c r="A7" s="28" t="s">
        <v>256</v>
      </c>
      <c r="B7" s="28"/>
      <c r="C7" s="28"/>
      <c r="D7" s="28"/>
      <c r="E7" s="28"/>
      <c r="F7" s="28"/>
      <c r="G7" s="28"/>
    </row>
    <row r="8" spans="1:7" s="4" customFormat="1" ht="12.75">
      <c r="A8" s="23"/>
      <c r="B8" s="20"/>
      <c r="C8" s="20"/>
      <c r="D8" s="20"/>
      <c r="E8" s="20"/>
      <c r="F8" s="20"/>
      <c r="G8" s="20"/>
    </row>
    <row r="9" spans="1:7" s="4" customFormat="1" ht="12.75">
      <c r="A9" s="23"/>
      <c r="B9" s="20"/>
      <c r="C9" s="20"/>
      <c r="D9" s="20"/>
      <c r="E9" s="20"/>
      <c r="F9" s="20"/>
      <c r="G9" s="20"/>
    </row>
    <row r="10" spans="1:7" s="4" customFormat="1" ht="12.75">
      <c r="A10" s="18" t="s">
        <v>1</v>
      </c>
      <c r="B10" s="18" t="s">
        <v>2</v>
      </c>
      <c r="C10" s="18" t="s">
        <v>3</v>
      </c>
      <c r="D10" s="18" t="s">
        <v>220</v>
      </c>
      <c r="E10" s="29" t="s">
        <v>221</v>
      </c>
      <c r="F10" s="21" t="s">
        <v>5</v>
      </c>
      <c r="G10" s="18" t="s">
        <v>4</v>
      </c>
    </row>
    <row r="11" spans="1:7" s="3" customFormat="1" ht="12.75">
      <c r="A11" s="19"/>
      <c r="B11" s="19"/>
      <c r="C11" s="19"/>
      <c r="D11" s="19" t="s">
        <v>222</v>
      </c>
      <c r="E11" s="30"/>
      <c r="F11" s="22" t="s">
        <v>6</v>
      </c>
      <c r="G11" s="19"/>
    </row>
    <row r="12" spans="1:7" s="4" customFormat="1" ht="12.75">
      <c r="A12" s="12"/>
      <c r="B12" s="12">
        <v>322</v>
      </c>
      <c r="C12" s="12" t="s">
        <v>7</v>
      </c>
      <c r="D12" s="12"/>
      <c r="E12" s="12"/>
      <c r="F12" s="12"/>
      <c r="G12" s="12"/>
    </row>
    <row r="13" spans="1:7" ht="12.75">
      <c r="A13" s="11" t="s">
        <v>157</v>
      </c>
      <c r="B13" s="11" t="s">
        <v>8</v>
      </c>
      <c r="C13" s="11" t="s">
        <v>12</v>
      </c>
      <c r="D13" s="13">
        <v>20000</v>
      </c>
      <c r="E13" s="13">
        <f>D13/5*4</f>
        <v>16000</v>
      </c>
      <c r="F13" s="11" t="s">
        <v>226</v>
      </c>
      <c r="G13" s="11"/>
    </row>
    <row r="14" spans="1:7" ht="12.75">
      <c r="A14" s="11"/>
      <c r="B14" s="11" t="s">
        <v>9</v>
      </c>
      <c r="C14" s="11" t="s">
        <v>13</v>
      </c>
      <c r="D14" s="13">
        <v>0</v>
      </c>
      <c r="E14" s="13">
        <f aca="true" t="shared" si="0" ref="E14:E78">D14/5*4</f>
        <v>0</v>
      </c>
      <c r="F14" s="11"/>
      <c r="G14" s="11"/>
    </row>
    <row r="15" spans="1:7" ht="12.75">
      <c r="A15" s="11"/>
      <c r="B15" s="11" t="s">
        <v>10</v>
      </c>
      <c r="C15" s="11" t="s">
        <v>14</v>
      </c>
      <c r="D15" s="13">
        <v>12506</v>
      </c>
      <c r="E15" s="13">
        <f t="shared" si="0"/>
        <v>10004.8</v>
      </c>
      <c r="F15" s="11" t="s">
        <v>226</v>
      </c>
      <c r="G15" s="11"/>
    </row>
    <row r="16" spans="1:7" ht="12.75">
      <c r="A16" s="11"/>
      <c r="B16" s="11" t="s">
        <v>11</v>
      </c>
      <c r="C16" s="11" t="s">
        <v>15</v>
      </c>
      <c r="D16" s="13">
        <v>85000</v>
      </c>
      <c r="E16" s="13">
        <f t="shared" si="0"/>
        <v>68000</v>
      </c>
      <c r="F16" s="11" t="s">
        <v>226</v>
      </c>
      <c r="G16" s="11"/>
    </row>
    <row r="17" spans="1:7" ht="12.75">
      <c r="A17" s="11"/>
      <c r="B17" s="11" t="s">
        <v>16</v>
      </c>
      <c r="C17" s="11" t="s">
        <v>53</v>
      </c>
      <c r="D17" s="13">
        <v>52000</v>
      </c>
      <c r="E17" s="13">
        <f t="shared" si="0"/>
        <v>41600</v>
      </c>
      <c r="F17" s="11" t="s">
        <v>226</v>
      </c>
      <c r="G17" s="11"/>
    </row>
    <row r="18" spans="1:7" s="4" customFormat="1" ht="12.75">
      <c r="A18" s="12"/>
      <c r="B18" s="12"/>
      <c r="C18" s="12" t="s">
        <v>54</v>
      </c>
      <c r="D18" s="17">
        <f>SUM(D13:D17)</f>
        <v>169506</v>
      </c>
      <c r="E18" s="13">
        <f t="shared" si="0"/>
        <v>135604.8</v>
      </c>
      <c r="F18" s="12"/>
      <c r="G18" s="12"/>
    </row>
    <row r="19" spans="1:7" ht="12.75">
      <c r="A19" s="11" t="s">
        <v>158</v>
      </c>
      <c r="B19" s="11" t="s">
        <v>55</v>
      </c>
      <c r="C19" s="11" t="s">
        <v>259</v>
      </c>
      <c r="D19" s="13">
        <v>10000</v>
      </c>
      <c r="E19" s="13">
        <f t="shared" si="0"/>
        <v>8000</v>
      </c>
      <c r="F19" s="11" t="s">
        <v>226</v>
      </c>
      <c r="G19" s="11"/>
    </row>
    <row r="20" spans="1:7" ht="12.75">
      <c r="A20" s="11"/>
      <c r="B20" s="11" t="s">
        <v>56</v>
      </c>
      <c r="C20" s="11" t="s">
        <v>17</v>
      </c>
      <c r="D20" s="13">
        <v>15000</v>
      </c>
      <c r="E20" s="13">
        <f t="shared" si="0"/>
        <v>12000</v>
      </c>
      <c r="F20" s="11" t="s">
        <v>226</v>
      </c>
      <c r="G20" s="11"/>
    </row>
    <row r="21" spans="1:7" ht="12.75">
      <c r="A21" s="11"/>
      <c r="B21" s="11" t="s">
        <v>57</v>
      </c>
      <c r="C21" s="11" t="s">
        <v>18</v>
      </c>
      <c r="D21" s="13">
        <v>25000</v>
      </c>
      <c r="E21" s="13">
        <f t="shared" si="0"/>
        <v>20000</v>
      </c>
      <c r="F21" s="11" t="s">
        <v>226</v>
      </c>
      <c r="G21" s="11"/>
    </row>
    <row r="22" spans="1:7" ht="12.75">
      <c r="A22" s="11"/>
      <c r="B22" s="11" t="s">
        <v>58</v>
      </c>
      <c r="C22" s="11" t="s">
        <v>19</v>
      </c>
      <c r="D22" s="13">
        <v>16000</v>
      </c>
      <c r="E22" s="13">
        <f t="shared" si="0"/>
        <v>12800</v>
      </c>
      <c r="F22" s="11" t="s">
        <v>226</v>
      </c>
      <c r="G22" s="11"/>
    </row>
    <row r="23" spans="1:7" ht="12.75">
      <c r="A23" s="11"/>
      <c r="B23" s="11" t="s">
        <v>59</v>
      </c>
      <c r="C23" s="11" t="s">
        <v>20</v>
      </c>
      <c r="D23" s="13">
        <v>26000</v>
      </c>
      <c r="E23" s="13">
        <f t="shared" si="0"/>
        <v>20800</v>
      </c>
      <c r="F23" s="11" t="s">
        <v>226</v>
      </c>
      <c r="G23" s="11"/>
    </row>
    <row r="24" spans="1:7" ht="12.75">
      <c r="A24" s="11"/>
      <c r="B24" s="11" t="s">
        <v>60</v>
      </c>
      <c r="C24" s="11" t="s">
        <v>21</v>
      </c>
      <c r="D24" s="13">
        <v>22000</v>
      </c>
      <c r="E24" s="13">
        <f t="shared" si="0"/>
        <v>17600</v>
      </c>
      <c r="F24" s="11" t="s">
        <v>226</v>
      </c>
      <c r="G24" s="11"/>
    </row>
    <row r="25" spans="1:7" ht="12.75">
      <c r="A25" s="11"/>
      <c r="B25" s="11" t="s">
        <v>61</v>
      </c>
      <c r="C25" s="11" t="s">
        <v>22</v>
      </c>
      <c r="D25" s="13">
        <v>11500</v>
      </c>
      <c r="E25" s="13">
        <f t="shared" si="0"/>
        <v>9200</v>
      </c>
      <c r="F25" s="11" t="s">
        <v>226</v>
      </c>
      <c r="G25" s="11"/>
    </row>
    <row r="26" spans="1:7" ht="12.75">
      <c r="A26" s="11"/>
      <c r="B26" s="11" t="s">
        <v>62</v>
      </c>
      <c r="C26" s="11" t="s">
        <v>23</v>
      </c>
      <c r="D26" s="13">
        <v>5000</v>
      </c>
      <c r="E26" s="13">
        <f t="shared" si="0"/>
        <v>4000</v>
      </c>
      <c r="F26" s="11" t="s">
        <v>226</v>
      </c>
      <c r="G26" s="11"/>
    </row>
    <row r="27" spans="1:7" ht="12.75">
      <c r="A27" s="11"/>
      <c r="B27" s="11" t="s">
        <v>63</v>
      </c>
      <c r="C27" s="11" t="s">
        <v>24</v>
      </c>
      <c r="D27" s="13">
        <v>4500</v>
      </c>
      <c r="E27" s="13">
        <f t="shared" si="0"/>
        <v>3600</v>
      </c>
      <c r="F27" s="11" t="s">
        <v>226</v>
      </c>
      <c r="G27" s="11"/>
    </row>
    <row r="28" spans="1:7" ht="12.75">
      <c r="A28" s="11"/>
      <c r="B28" s="11" t="s">
        <v>64</v>
      </c>
      <c r="C28" s="11" t="s">
        <v>25</v>
      </c>
      <c r="D28" s="13">
        <v>7000</v>
      </c>
      <c r="E28" s="13">
        <f t="shared" si="0"/>
        <v>5600</v>
      </c>
      <c r="F28" s="11" t="s">
        <v>226</v>
      </c>
      <c r="G28" s="11"/>
    </row>
    <row r="29" spans="1:7" ht="12.75">
      <c r="A29" s="11"/>
      <c r="B29" s="11" t="s">
        <v>65</v>
      </c>
      <c r="C29" s="11" t="s">
        <v>26</v>
      </c>
      <c r="D29" s="13">
        <v>16000</v>
      </c>
      <c r="E29" s="13">
        <f t="shared" si="0"/>
        <v>12800</v>
      </c>
      <c r="F29" s="11" t="s">
        <v>226</v>
      </c>
      <c r="G29" s="11"/>
    </row>
    <row r="30" spans="1:7" ht="12.75">
      <c r="A30" s="11"/>
      <c r="B30" s="11" t="s">
        <v>66</v>
      </c>
      <c r="C30" s="11" t="s">
        <v>27</v>
      </c>
      <c r="D30" s="13">
        <v>8000</v>
      </c>
      <c r="E30" s="13">
        <f t="shared" si="0"/>
        <v>6400</v>
      </c>
      <c r="F30" s="11" t="s">
        <v>226</v>
      </c>
      <c r="G30" s="11"/>
    </row>
    <row r="31" spans="1:7" ht="12.75">
      <c r="A31" s="11"/>
      <c r="B31" s="11" t="s">
        <v>67</v>
      </c>
      <c r="C31" s="11" t="s">
        <v>28</v>
      </c>
      <c r="D31" s="13">
        <v>20000</v>
      </c>
      <c r="E31" s="13">
        <f t="shared" si="0"/>
        <v>16000</v>
      </c>
      <c r="F31" s="11" t="s">
        <v>226</v>
      </c>
      <c r="G31" s="11"/>
    </row>
    <row r="32" spans="1:7" ht="12.75">
      <c r="A32" s="11"/>
      <c r="B32" s="11" t="s">
        <v>68</v>
      </c>
      <c r="C32" s="11" t="s">
        <v>29</v>
      </c>
      <c r="D32" s="13">
        <v>10000</v>
      </c>
      <c r="E32" s="13">
        <f t="shared" si="0"/>
        <v>8000</v>
      </c>
      <c r="F32" s="11" t="s">
        <v>226</v>
      </c>
      <c r="G32" s="11"/>
    </row>
    <row r="33" spans="1:7" ht="12.75">
      <c r="A33" s="11"/>
      <c r="B33" s="14" t="s">
        <v>69</v>
      </c>
      <c r="C33" s="11" t="s">
        <v>30</v>
      </c>
      <c r="D33" s="13">
        <v>2000</v>
      </c>
      <c r="E33" s="13">
        <f t="shared" si="0"/>
        <v>1600</v>
      </c>
      <c r="F33" s="11" t="s">
        <v>226</v>
      </c>
      <c r="G33" s="11"/>
    </row>
    <row r="34" spans="1:7" ht="12.75">
      <c r="A34" s="11"/>
      <c r="B34" s="11" t="s">
        <v>70</v>
      </c>
      <c r="C34" s="11" t="s">
        <v>31</v>
      </c>
      <c r="D34" s="13">
        <v>5000</v>
      </c>
      <c r="E34" s="13">
        <f t="shared" si="0"/>
        <v>4000</v>
      </c>
      <c r="F34" s="11" t="s">
        <v>226</v>
      </c>
      <c r="G34" s="11"/>
    </row>
    <row r="35" spans="1:7" ht="12.75">
      <c r="A35" s="11"/>
      <c r="B35" s="11" t="s">
        <v>71</v>
      </c>
      <c r="C35" s="11" t="s">
        <v>32</v>
      </c>
      <c r="D35" s="13">
        <v>2000</v>
      </c>
      <c r="E35" s="13">
        <f t="shared" si="0"/>
        <v>1600</v>
      </c>
      <c r="F35" s="11" t="s">
        <v>226</v>
      </c>
      <c r="G35" s="11"/>
    </row>
    <row r="36" spans="1:7" ht="12.75">
      <c r="A36" s="11"/>
      <c r="B36" s="11" t="s">
        <v>72</v>
      </c>
      <c r="C36" s="11" t="s">
        <v>33</v>
      </c>
      <c r="D36" s="13">
        <v>2000</v>
      </c>
      <c r="E36" s="13">
        <f t="shared" si="0"/>
        <v>1600</v>
      </c>
      <c r="F36" s="11" t="s">
        <v>226</v>
      </c>
      <c r="G36" s="11"/>
    </row>
    <row r="37" spans="1:7" ht="12.75">
      <c r="A37" s="11"/>
      <c r="B37" s="11" t="s">
        <v>73</v>
      </c>
      <c r="C37" s="11" t="s">
        <v>34</v>
      </c>
      <c r="D37" s="13">
        <v>200</v>
      </c>
      <c r="E37" s="13">
        <f t="shared" si="0"/>
        <v>160</v>
      </c>
      <c r="F37" s="11" t="s">
        <v>226</v>
      </c>
      <c r="G37" s="11"/>
    </row>
    <row r="38" spans="1:7" ht="12.75">
      <c r="A38" s="11"/>
      <c r="B38" s="11" t="s">
        <v>74</v>
      </c>
      <c r="C38" s="11" t="s">
        <v>35</v>
      </c>
      <c r="D38" s="13">
        <v>5000</v>
      </c>
      <c r="E38" s="13">
        <f t="shared" si="0"/>
        <v>4000</v>
      </c>
      <c r="F38" s="11" t="s">
        <v>226</v>
      </c>
      <c r="G38" s="11"/>
    </row>
    <row r="39" spans="1:7" ht="12.75">
      <c r="A39" s="11"/>
      <c r="B39" s="11" t="s">
        <v>75</v>
      </c>
      <c r="C39" s="11" t="s">
        <v>36</v>
      </c>
      <c r="D39" s="13">
        <v>10000</v>
      </c>
      <c r="E39" s="13">
        <f t="shared" si="0"/>
        <v>8000</v>
      </c>
      <c r="F39" s="11" t="s">
        <v>226</v>
      </c>
      <c r="G39" s="11"/>
    </row>
    <row r="40" spans="1:7" ht="12.75">
      <c r="A40" s="11"/>
      <c r="B40" s="11" t="s">
        <v>76</v>
      </c>
      <c r="C40" s="11" t="s">
        <v>260</v>
      </c>
      <c r="D40" s="13">
        <v>19950</v>
      </c>
      <c r="E40" s="13">
        <f t="shared" si="0"/>
        <v>15960</v>
      </c>
      <c r="F40" s="11" t="s">
        <v>226</v>
      </c>
      <c r="G40" s="11"/>
    </row>
    <row r="41" spans="1:7" ht="12.75">
      <c r="A41" s="11"/>
      <c r="B41" s="11" t="s">
        <v>77</v>
      </c>
      <c r="C41" s="11" t="s">
        <v>37</v>
      </c>
      <c r="D41" s="13">
        <v>1600</v>
      </c>
      <c r="E41" s="13">
        <f t="shared" si="0"/>
        <v>1280</v>
      </c>
      <c r="F41" s="11" t="s">
        <v>226</v>
      </c>
      <c r="G41" s="11"/>
    </row>
    <row r="42" spans="1:7" ht="12.75">
      <c r="A42" s="11"/>
      <c r="B42" s="11" t="s">
        <v>78</v>
      </c>
      <c r="C42" s="11" t="s">
        <v>38</v>
      </c>
      <c r="D42" s="13">
        <v>10000</v>
      </c>
      <c r="E42" s="13">
        <f t="shared" si="0"/>
        <v>8000</v>
      </c>
      <c r="F42" s="11" t="s">
        <v>226</v>
      </c>
      <c r="G42" s="11"/>
    </row>
    <row r="43" spans="1:7" ht="12.75">
      <c r="A43" s="11"/>
      <c r="B43" s="11" t="s">
        <v>79</v>
      </c>
      <c r="C43" s="11" t="s">
        <v>39</v>
      </c>
      <c r="D43" s="13">
        <v>7000</v>
      </c>
      <c r="E43" s="13">
        <f t="shared" si="0"/>
        <v>5600</v>
      </c>
      <c r="F43" s="11" t="s">
        <v>226</v>
      </c>
      <c r="G43" s="11"/>
    </row>
    <row r="44" spans="1:7" ht="12.75">
      <c r="A44" s="11"/>
      <c r="B44" s="11" t="s">
        <v>80</v>
      </c>
      <c r="C44" s="11" t="s">
        <v>40</v>
      </c>
      <c r="D44" s="13">
        <v>7000</v>
      </c>
      <c r="E44" s="13">
        <f t="shared" si="0"/>
        <v>5600</v>
      </c>
      <c r="F44" s="11" t="s">
        <v>226</v>
      </c>
      <c r="G44" s="11"/>
    </row>
    <row r="45" spans="1:7" ht="12.75">
      <c r="A45" s="11"/>
      <c r="B45" s="11" t="s">
        <v>81</v>
      </c>
      <c r="C45" s="11" t="s">
        <v>41</v>
      </c>
      <c r="D45" s="13">
        <v>9540</v>
      </c>
      <c r="E45" s="13">
        <f t="shared" si="0"/>
        <v>7632</v>
      </c>
      <c r="F45" s="11" t="s">
        <v>226</v>
      </c>
      <c r="G45" s="11"/>
    </row>
    <row r="46" spans="1:7" ht="12.75">
      <c r="A46" s="11"/>
      <c r="B46" s="11" t="s">
        <v>82</v>
      </c>
      <c r="C46" s="11" t="s">
        <v>42</v>
      </c>
      <c r="D46" s="13">
        <v>2000</v>
      </c>
      <c r="E46" s="13">
        <f t="shared" si="0"/>
        <v>1600</v>
      </c>
      <c r="F46" s="11" t="s">
        <v>226</v>
      </c>
      <c r="G46" s="11"/>
    </row>
    <row r="47" spans="1:7" ht="12.75">
      <c r="A47" s="11"/>
      <c r="B47" s="11" t="s">
        <v>83</v>
      </c>
      <c r="C47" s="11" t="s">
        <v>43</v>
      </c>
      <c r="D47" s="13">
        <v>12000</v>
      </c>
      <c r="E47" s="13">
        <f t="shared" si="0"/>
        <v>9600</v>
      </c>
      <c r="F47" s="11" t="s">
        <v>226</v>
      </c>
      <c r="G47" s="11"/>
    </row>
    <row r="48" spans="1:7" ht="12.75">
      <c r="A48" s="11"/>
      <c r="B48" s="11" t="s">
        <v>84</v>
      </c>
      <c r="C48" s="11" t="s">
        <v>44</v>
      </c>
      <c r="D48" s="13">
        <v>16000</v>
      </c>
      <c r="E48" s="13">
        <f t="shared" si="0"/>
        <v>12800</v>
      </c>
      <c r="F48" s="11" t="s">
        <v>226</v>
      </c>
      <c r="G48" s="11"/>
    </row>
    <row r="49" spans="1:7" ht="12.75">
      <c r="A49" s="11"/>
      <c r="B49" s="11" t="s">
        <v>85</v>
      </c>
      <c r="C49" s="11" t="s">
        <v>45</v>
      </c>
      <c r="D49" s="13">
        <v>26000</v>
      </c>
      <c r="E49" s="13">
        <f t="shared" si="0"/>
        <v>20800</v>
      </c>
      <c r="F49" s="11" t="s">
        <v>226</v>
      </c>
      <c r="G49" s="11"/>
    </row>
    <row r="50" spans="1:7" ht="12.75">
      <c r="A50" s="11"/>
      <c r="B50" s="11" t="s">
        <v>86</v>
      </c>
      <c r="C50" s="11" t="s">
        <v>46</v>
      </c>
      <c r="D50" s="13">
        <v>10800</v>
      </c>
      <c r="E50" s="13">
        <f t="shared" si="0"/>
        <v>8640</v>
      </c>
      <c r="F50" s="11" t="s">
        <v>226</v>
      </c>
      <c r="G50" s="11"/>
    </row>
    <row r="51" spans="1:7" ht="12.75">
      <c r="A51" s="11"/>
      <c r="B51" s="11" t="s">
        <v>87</v>
      </c>
      <c r="C51" s="11" t="s">
        <v>47</v>
      </c>
      <c r="D51" s="13">
        <v>18900</v>
      </c>
      <c r="E51" s="13">
        <f t="shared" si="0"/>
        <v>15120</v>
      </c>
      <c r="F51" s="11" t="s">
        <v>226</v>
      </c>
      <c r="G51" s="11"/>
    </row>
    <row r="52" spans="1:7" ht="12.75">
      <c r="A52" s="11"/>
      <c r="B52" s="11" t="s">
        <v>88</v>
      </c>
      <c r="C52" s="11" t="s">
        <v>48</v>
      </c>
      <c r="D52" s="13">
        <v>10500</v>
      </c>
      <c r="E52" s="13">
        <f t="shared" si="0"/>
        <v>8400</v>
      </c>
      <c r="F52" s="11" t="s">
        <v>226</v>
      </c>
      <c r="G52" s="11"/>
    </row>
    <row r="53" spans="1:7" ht="12.75">
      <c r="A53" s="11"/>
      <c r="B53" s="11" t="s">
        <v>89</v>
      </c>
      <c r="C53" s="11" t="s">
        <v>49</v>
      </c>
      <c r="D53" s="13">
        <v>13000</v>
      </c>
      <c r="E53" s="13">
        <f t="shared" si="0"/>
        <v>10400</v>
      </c>
      <c r="F53" s="11" t="s">
        <v>226</v>
      </c>
      <c r="G53" s="11"/>
    </row>
    <row r="54" spans="1:7" ht="12.75">
      <c r="A54" s="11"/>
      <c r="B54" s="11" t="s">
        <v>90</v>
      </c>
      <c r="C54" s="11" t="s">
        <v>261</v>
      </c>
      <c r="D54" s="13">
        <v>26400</v>
      </c>
      <c r="E54" s="13">
        <f t="shared" si="0"/>
        <v>21120</v>
      </c>
      <c r="F54" s="11" t="s">
        <v>226</v>
      </c>
      <c r="G54" s="11"/>
    </row>
    <row r="55" spans="1:7" ht="12.75">
      <c r="A55" s="11"/>
      <c r="B55" s="11" t="s">
        <v>91</v>
      </c>
      <c r="C55" s="11" t="s">
        <v>50</v>
      </c>
      <c r="D55" s="13">
        <v>24000</v>
      </c>
      <c r="E55" s="13">
        <f t="shared" si="0"/>
        <v>19200</v>
      </c>
      <c r="F55" s="11" t="s">
        <v>226</v>
      </c>
      <c r="G55" s="11"/>
    </row>
    <row r="56" spans="1:7" ht="12.75">
      <c r="A56" s="11"/>
      <c r="B56" s="11" t="s">
        <v>92</v>
      </c>
      <c r="C56" s="11" t="s">
        <v>51</v>
      </c>
      <c r="D56" s="13">
        <v>21360</v>
      </c>
      <c r="E56" s="13">
        <f t="shared" si="0"/>
        <v>17088</v>
      </c>
      <c r="F56" s="11" t="s">
        <v>226</v>
      </c>
      <c r="G56" s="11"/>
    </row>
    <row r="57" spans="1:7" ht="12.75">
      <c r="A57" s="11"/>
      <c r="B57" s="11" t="s">
        <v>93</v>
      </c>
      <c r="C57" s="11" t="s">
        <v>52</v>
      </c>
      <c r="D57" s="13">
        <v>22160</v>
      </c>
      <c r="E57" s="13">
        <f t="shared" si="0"/>
        <v>17728</v>
      </c>
      <c r="F57" s="11" t="s">
        <v>226</v>
      </c>
      <c r="G57" s="11"/>
    </row>
    <row r="58" spans="1:7" ht="12.75">
      <c r="A58" s="11"/>
      <c r="B58" s="11" t="s">
        <v>180</v>
      </c>
      <c r="C58" s="11" t="s">
        <v>181</v>
      </c>
      <c r="D58" s="13">
        <v>5400</v>
      </c>
      <c r="E58" s="13">
        <f t="shared" si="0"/>
        <v>4320</v>
      </c>
      <c r="F58" s="11" t="s">
        <v>226</v>
      </c>
      <c r="G58" s="11"/>
    </row>
    <row r="59" spans="1:7" ht="12.75">
      <c r="A59" s="11"/>
      <c r="B59" s="11" t="s">
        <v>190</v>
      </c>
      <c r="C59" s="11" t="s">
        <v>182</v>
      </c>
      <c r="D59" s="13">
        <v>16000</v>
      </c>
      <c r="E59" s="13">
        <f t="shared" si="0"/>
        <v>12800</v>
      </c>
      <c r="F59" s="11" t="s">
        <v>226</v>
      </c>
      <c r="G59" s="11"/>
    </row>
    <row r="60" spans="1:7" ht="12.75">
      <c r="A60" s="11"/>
      <c r="B60" s="11" t="s">
        <v>191</v>
      </c>
      <c r="C60" s="11" t="s">
        <v>183</v>
      </c>
      <c r="D60" s="13">
        <v>5380</v>
      </c>
      <c r="E60" s="13">
        <f t="shared" si="0"/>
        <v>4304</v>
      </c>
      <c r="F60" s="11" t="s">
        <v>226</v>
      </c>
      <c r="G60" s="11"/>
    </row>
    <row r="61" spans="1:7" ht="12.75">
      <c r="A61" s="11"/>
      <c r="B61" s="11" t="s">
        <v>192</v>
      </c>
      <c r="C61" s="11" t="s">
        <v>184</v>
      </c>
      <c r="D61" s="13">
        <v>4500</v>
      </c>
      <c r="E61" s="13">
        <f t="shared" si="0"/>
        <v>3600</v>
      </c>
      <c r="F61" s="11" t="s">
        <v>226</v>
      </c>
      <c r="G61" s="11"/>
    </row>
    <row r="62" spans="1:7" ht="12.75">
      <c r="A62" s="11"/>
      <c r="B62" s="11" t="s">
        <v>193</v>
      </c>
      <c r="C62" s="11" t="s">
        <v>36</v>
      </c>
      <c r="D62" s="13">
        <v>12600</v>
      </c>
      <c r="E62" s="13">
        <f t="shared" si="0"/>
        <v>10080</v>
      </c>
      <c r="F62" s="11" t="s">
        <v>226</v>
      </c>
      <c r="G62" s="11"/>
    </row>
    <row r="63" spans="1:7" ht="12.75">
      <c r="A63" s="11"/>
      <c r="B63" s="11" t="s">
        <v>194</v>
      </c>
      <c r="C63" s="11" t="s">
        <v>185</v>
      </c>
      <c r="D63" s="13">
        <v>10000</v>
      </c>
      <c r="E63" s="13">
        <f t="shared" si="0"/>
        <v>8000</v>
      </c>
      <c r="F63" s="11" t="s">
        <v>226</v>
      </c>
      <c r="G63" s="11"/>
    </row>
    <row r="64" spans="1:7" ht="12.75">
      <c r="A64" s="11"/>
      <c r="B64" s="11" t="s">
        <v>195</v>
      </c>
      <c r="C64" s="11" t="s">
        <v>262</v>
      </c>
      <c r="D64" s="13">
        <v>12200</v>
      </c>
      <c r="E64" s="13">
        <f t="shared" si="0"/>
        <v>9760</v>
      </c>
      <c r="F64" s="11" t="s">
        <v>226</v>
      </c>
      <c r="G64" s="11"/>
    </row>
    <row r="65" spans="1:7" ht="12.75">
      <c r="A65" s="11"/>
      <c r="B65" s="11" t="s">
        <v>196</v>
      </c>
      <c r="C65" s="11" t="s">
        <v>186</v>
      </c>
      <c r="D65" s="13">
        <v>14500</v>
      </c>
      <c r="E65" s="13">
        <f t="shared" si="0"/>
        <v>11600</v>
      </c>
      <c r="F65" s="11" t="s">
        <v>226</v>
      </c>
      <c r="G65" s="11"/>
    </row>
    <row r="66" spans="1:7" ht="12.75">
      <c r="A66" s="11"/>
      <c r="B66" s="11" t="s">
        <v>197</v>
      </c>
      <c r="C66" s="11" t="s">
        <v>187</v>
      </c>
      <c r="D66" s="13">
        <v>30000</v>
      </c>
      <c r="E66" s="13">
        <f t="shared" si="0"/>
        <v>24000</v>
      </c>
      <c r="F66" s="11" t="s">
        <v>226</v>
      </c>
      <c r="G66" s="11"/>
    </row>
    <row r="67" spans="1:7" ht="12.75">
      <c r="A67" s="11"/>
      <c r="B67" s="11" t="s">
        <v>198</v>
      </c>
      <c r="C67" s="11" t="s">
        <v>188</v>
      </c>
      <c r="D67" s="13">
        <v>15400</v>
      </c>
      <c r="E67" s="13">
        <f t="shared" si="0"/>
        <v>12320</v>
      </c>
      <c r="F67" s="11" t="s">
        <v>226</v>
      </c>
      <c r="G67" s="11"/>
    </row>
    <row r="68" spans="1:7" ht="12.75">
      <c r="A68" s="11"/>
      <c r="B68" s="11" t="s">
        <v>199</v>
      </c>
      <c r="C68" s="11" t="s">
        <v>189</v>
      </c>
      <c r="D68" s="13">
        <v>22000</v>
      </c>
      <c r="E68" s="13">
        <f t="shared" si="0"/>
        <v>17600</v>
      </c>
      <c r="F68" s="11" t="s">
        <v>226</v>
      </c>
      <c r="G68" s="11"/>
    </row>
    <row r="69" spans="1:7" ht="12.75">
      <c r="A69" s="11"/>
      <c r="B69" s="11" t="s">
        <v>200</v>
      </c>
      <c r="C69" s="11" t="s">
        <v>202</v>
      </c>
      <c r="D69" s="13">
        <v>25550</v>
      </c>
      <c r="E69" s="13">
        <f t="shared" si="0"/>
        <v>20440</v>
      </c>
      <c r="F69" s="11" t="s">
        <v>226</v>
      </c>
      <c r="G69" s="11"/>
    </row>
    <row r="70" spans="1:7" ht="12.75">
      <c r="A70" s="11"/>
      <c r="B70" s="11" t="s">
        <v>205</v>
      </c>
      <c r="C70" s="11" t="s">
        <v>203</v>
      </c>
      <c r="D70" s="13">
        <v>15000</v>
      </c>
      <c r="E70" s="13">
        <f t="shared" si="0"/>
        <v>12000</v>
      </c>
      <c r="F70" s="11" t="s">
        <v>226</v>
      </c>
      <c r="G70" s="11"/>
    </row>
    <row r="71" spans="1:7" ht="12.75">
      <c r="A71" s="11"/>
      <c r="B71" s="11" t="s">
        <v>206</v>
      </c>
      <c r="C71" s="11" t="s">
        <v>204</v>
      </c>
      <c r="D71" s="13">
        <v>5650</v>
      </c>
      <c r="E71" s="13">
        <f t="shared" si="0"/>
        <v>4520</v>
      </c>
      <c r="F71" s="11" t="s">
        <v>226</v>
      </c>
      <c r="G71" s="11"/>
    </row>
    <row r="72" spans="1:7" ht="12.75">
      <c r="A72" s="11"/>
      <c r="B72" s="11" t="s">
        <v>216</v>
      </c>
      <c r="C72" s="11" t="s">
        <v>263</v>
      </c>
      <c r="D72" s="13">
        <v>9984</v>
      </c>
      <c r="E72" s="13">
        <f t="shared" si="0"/>
        <v>7987.2</v>
      </c>
      <c r="F72" s="11"/>
      <c r="G72" s="11"/>
    </row>
    <row r="73" spans="1:7" ht="12.75">
      <c r="A73" s="11"/>
      <c r="B73" s="11" t="s">
        <v>215</v>
      </c>
      <c r="C73" s="11" t="s">
        <v>201</v>
      </c>
      <c r="D73" s="13">
        <v>30000</v>
      </c>
      <c r="E73" s="13">
        <f t="shared" si="0"/>
        <v>24000</v>
      </c>
      <c r="F73" s="11" t="s">
        <v>226</v>
      </c>
      <c r="G73" s="11"/>
    </row>
    <row r="74" spans="1:7" ht="12.75">
      <c r="A74" s="11"/>
      <c r="B74" s="11" t="s">
        <v>264</v>
      </c>
      <c r="C74" s="11" t="s">
        <v>217</v>
      </c>
      <c r="D74" s="13">
        <v>50000</v>
      </c>
      <c r="E74" s="13">
        <f t="shared" si="0"/>
        <v>40000</v>
      </c>
      <c r="F74" s="11" t="s">
        <v>226</v>
      </c>
      <c r="G74" s="11"/>
    </row>
    <row r="75" spans="1:7" s="4" customFormat="1" ht="12.75">
      <c r="A75" s="12"/>
      <c r="B75" s="12"/>
      <c r="C75" s="12" t="s">
        <v>54</v>
      </c>
      <c r="D75" s="17">
        <f>SUM(D19:D74)</f>
        <v>764574</v>
      </c>
      <c r="E75" s="13">
        <f t="shared" si="0"/>
        <v>611659.2</v>
      </c>
      <c r="F75" s="11"/>
      <c r="G75" s="12"/>
    </row>
    <row r="76" spans="1:7" ht="12.75">
      <c r="A76" s="8" t="s">
        <v>159</v>
      </c>
      <c r="B76" s="11" t="s">
        <v>94</v>
      </c>
      <c r="C76" s="11" t="s">
        <v>95</v>
      </c>
      <c r="D76" s="13">
        <v>78000</v>
      </c>
      <c r="E76" s="13">
        <f t="shared" si="0"/>
        <v>62400</v>
      </c>
      <c r="F76" s="11" t="s">
        <v>226</v>
      </c>
      <c r="G76" s="7"/>
    </row>
    <row r="77" spans="1:7" ht="12.75">
      <c r="A77" s="8"/>
      <c r="B77" s="11" t="s">
        <v>96</v>
      </c>
      <c r="C77" s="11" t="s">
        <v>97</v>
      </c>
      <c r="D77" s="13">
        <v>110000</v>
      </c>
      <c r="E77" s="13">
        <f t="shared" si="0"/>
        <v>88000</v>
      </c>
      <c r="F77" s="11" t="s">
        <v>226</v>
      </c>
      <c r="G77" s="7"/>
    </row>
    <row r="78" spans="1:7" ht="12.75">
      <c r="A78" s="8"/>
      <c r="B78" s="11" t="s">
        <v>98</v>
      </c>
      <c r="C78" s="11" t="s">
        <v>99</v>
      </c>
      <c r="D78" s="13">
        <v>16000</v>
      </c>
      <c r="E78" s="13">
        <f t="shared" si="0"/>
        <v>12800</v>
      </c>
      <c r="F78" s="11" t="s">
        <v>226</v>
      </c>
      <c r="G78" s="7"/>
    </row>
    <row r="79" spans="1:7" ht="12.75">
      <c r="A79" s="8"/>
      <c r="B79" s="11" t="s">
        <v>100</v>
      </c>
      <c r="C79" s="11" t="s">
        <v>101</v>
      </c>
      <c r="D79" s="13">
        <v>70000</v>
      </c>
      <c r="E79" s="13">
        <f aca="true" t="shared" si="1" ref="E79:E142">D79/5*4</f>
        <v>56000</v>
      </c>
      <c r="F79" s="11" t="s">
        <v>226</v>
      </c>
      <c r="G79" s="7"/>
    </row>
    <row r="80" spans="1:7" s="4" customFormat="1" ht="12.75">
      <c r="A80" s="2"/>
      <c r="B80" s="12"/>
      <c r="C80" s="12" t="s">
        <v>54</v>
      </c>
      <c r="D80" s="5">
        <f>SUM(D76:D79)</f>
        <v>274000</v>
      </c>
      <c r="E80" s="13">
        <f t="shared" si="1"/>
        <v>219200</v>
      </c>
      <c r="F80" s="11"/>
      <c r="G80" s="1"/>
    </row>
    <row r="81" spans="1:7" ht="12.75">
      <c r="A81" s="8" t="s">
        <v>160</v>
      </c>
      <c r="B81" s="11" t="s">
        <v>102</v>
      </c>
      <c r="C81" s="11" t="s">
        <v>104</v>
      </c>
      <c r="D81" s="13">
        <v>45300</v>
      </c>
      <c r="E81" s="13">
        <f t="shared" si="1"/>
        <v>36240</v>
      </c>
      <c r="F81" s="11" t="s">
        <v>226</v>
      </c>
      <c r="G81" s="7"/>
    </row>
    <row r="82" spans="1:7" ht="12.75">
      <c r="A82" s="8"/>
      <c r="B82" s="11" t="s">
        <v>103</v>
      </c>
      <c r="C82" s="11" t="s">
        <v>105</v>
      </c>
      <c r="D82" s="13">
        <v>15600</v>
      </c>
      <c r="E82" s="13">
        <f t="shared" si="1"/>
        <v>12480</v>
      </c>
      <c r="F82" s="11" t="s">
        <v>226</v>
      </c>
      <c r="G82" s="7"/>
    </row>
    <row r="83" spans="1:7" ht="12.75">
      <c r="A83" s="8"/>
      <c r="B83" s="11" t="s">
        <v>106</v>
      </c>
      <c r="C83" s="11" t="s">
        <v>107</v>
      </c>
      <c r="D83" s="13">
        <v>20000</v>
      </c>
      <c r="E83" s="13">
        <f t="shared" si="1"/>
        <v>16000</v>
      </c>
      <c r="F83" s="11" t="s">
        <v>226</v>
      </c>
      <c r="G83" s="7"/>
    </row>
    <row r="84" spans="1:7" s="4" customFormat="1" ht="12.75">
      <c r="A84" s="2"/>
      <c r="B84" s="1"/>
      <c r="C84" s="12" t="s">
        <v>54</v>
      </c>
      <c r="D84" s="5">
        <f>SUM(D81:D83)</f>
        <v>80900</v>
      </c>
      <c r="E84" s="13">
        <f t="shared" si="1"/>
        <v>64720</v>
      </c>
      <c r="F84" s="11"/>
      <c r="G84" s="1"/>
    </row>
    <row r="85" spans="1:7" ht="12.75">
      <c r="A85" s="8" t="s">
        <v>161</v>
      </c>
      <c r="B85" s="11" t="s">
        <v>108</v>
      </c>
      <c r="C85" s="11" t="s">
        <v>227</v>
      </c>
      <c r="D85" s="9">
        <v>13157</v>
      </c>
      <c r="E85" s="13">
        <f t="shared" si="1"/>
        <v>10525.6</v>
      </c>
      <c r="F85" s="11" t="s">
        <v>226</v>
      </c>
      <c r="G85" s="7"/>
    </row>
    <row r="86" spans="1:7" ht="12.75">
      <c r="A86" s="8"/>
      <c r="B86" s="11" t="s">
        <v>109</v>
      </c>
      <c r="C86" s="11" t="s">
        <v>223</v>
      </c>
      <c r="D86" s="9">
        <v>7789</v>
      </c>
      <c r="E86" s="13">
        <f t="shared" si="1"/>
        <v>6231.2</v>
      </c>
      <c r="F86" s="11" t="s">
        <v>226</v>
      </c>
      <c r="G86" s="7"/>
    </row>
    <row r="87" spans="1:7" ht="12.75">
      <c r="A87" s="8"/>
      <c r="B87" s="11" t="s">
        <v>110</v>
      </c>
      <c r="C87" s="11"/>
      <c r="D87" s="9">
        <v>0</v>
      </c>
      <c r="E87" s="13"/>
      <c r="F87" s="11"/>
      <c r="G87" s="7"/>
    </row>
    <row r="88" spans="1:7" s="4" customFormat="1" ht="12.75">
      <c r="A88" s="2"/>
      <c r="B88" s="1"/>
      <c r="C88" s="12" t="s">
        <v>54</v>
      </c>
      <c r="D88" s="5">
        <f>SUM(D85:D87)</f>
        <v>20946</v>
      </c>
      <c r="E88" s="13">
        <f t="shared" si="1"/>
        <v>16756.8</v>
      </c>
      <c r="F88" s="11"/>
      <c r="G88" s="1"/>
    </row>
    <row r="89" spans="1:7" s="4" customFormat="1" ht="12.75">
      <c r="A89" s="2"/>
      <c r="B89" s="12">
        <v>323</v>
      </c>
      <c r="C89" s="12" t="s">
        <v>112</v>
      </c>
      <c r="D89" s="16"/>
      <c r="E89" s="13"/>
      <c r="F89" s="11"/>
      <c r="G89" s="1"/>
    </row>
    <row r="90" spans="1:7" ht="12.75">
      <c r="A90" s="8" t="s">
        <v>162</v>
      </c>
      <c r="B90" s="11" t="s">
        <v>111</v>
      </c>
      <c r="C90" s="11" t="s">
        <v>113</v>
      </c>
      <c r="D90" s="13">
        <v>24000</v>
      </c>
      <c r="E90" s="13">
        <f t="shared" si="1"/>
        <v>19200</v>
      </c>
      <c r="F90" s="11" t="s">
        <v>226</v>
      </c>
      <c r="G90" s="7"/>
    </row>
    <row r="91" spans="1:7" ht="12.75">
      <c r="A91" s="8"/>
      <c r="B91" s="11" t="s">
        <v>114</v>
      </c>
      <c r="C91" s="11" t="s">
        <v>116</v>
      </c>
      <c r="D91" s="13">
        <v>2200</v>
      </c>
      <c r="E91" s="13">
        <f t="shared" si="1"/>
        <v>1760</v>
      </c>
      <c r="F91" s="11" t="s">
        <v>226</v>
      </c>
      <c r="G91" s="7"/>
    </row>
    <row r="92" spans="1:7" ht="12.75">
      <c r="A92" s="8"/>
      <c r="B92" s="11" t="s">
        <v>115</v>
      </c>
      <c r="C92" s="11" t="s">
        <v>118</v>
      </c>
      <c r="D92" s="13">
        <v>1024710</v>
      </c>
      <c r="E92" s="13">
        <f t="shared" si="1"/>
        <v>819768</v>
      </c>
      <c r="F92" s="11" t="s">
        <v>265</v>
      </c>
      <c r="G92" s="7"/>
    </row>
    <row r="93" spans="1:7" ht="12.75">
      <c r="A93" s="8"/>
      <c r="B93" s="11" t="s">
        <v>117</v>
      </c>
      <c r="C93" s="11" t="s">
        <v>119</v>
      </c>
      <c r="D93" s="9">
        <v>50000</v>
      </c>
      <c r="E93" s="13">
        <f t="shared" si="1"/>
        <v>40000</v>
      </c>
      <c r="F93" s="11" t="s">
        <v>226</v>
      </c>
      <c r="G93" s="7"/>
    </row>
    <row r="94" spans="1:7" ht="12.75">
      <c r="A94" s="8"/>
      <c r="B94" s="11" t="s">
        <v>267</v>
      </c>
      <c r="C94" s="11" t="s">
        <v>266</v>
      </c>
      <c r="D94" s="9">
        <v>59900</v>
      </c>
      <c r="E94" s="13">
        <f t="shared" si="1"/>
        <v>47920</v>
      </c>
      <c r="F94" s="11" t="s">
        <v>226</v>
      </c>
      <c r="G94" s="7"/>
    </row>
    <row r="95" spans="1:7" s="4" customFormat="1" ht="12.75">
      <c r="A95" s="2"/>
      <c r="B95" s="1"/>
      <c r="C95" s="12" t="s">
        <v>54</v>
      </c>
      <c r="D95" s="5">
        <f>SUM(D90:D94)</f>
        <v>1160810</v>
      </c>
      <c r="E95" s="13">
        <f t="shared" si="1"/>
        <v>928648</v>
      </c>
      <c r="F95" s="11"/>
      <c r="G95" s="1"/>
    </row>
    <row r="96" spans="1:7" ht="12.75">
      <c r="A96" s="8" t="s">
        <v>163</v>
      </c>
      <c r="B96" s="11" t="s">
        <v>120</v>
      </c>
      <c r="C96" s="11" t="s">
        <v>228</v>
      </c>
      <c r="D96" s="9">
        <v>35122</v>
      </c>
      <c r="E96" s="13">
        <f t="shared" si="1"/>
        <v>28097.6</v>
      </c>
      <c r="F96" s="11" t="s">
        <v>226</v>
      </c>
      <c r="G96" s="7"/>
    </row>
    <row r="97" spans="1:7" ht="12.75">
      <c r="A97" s="8"/>
      <c r="B97" s="11" t="s">
        <v>121</v>
      </c>
      <c r="C97" s="11" t="s">
        <v>229</v>
      </c>
      <c r="D97" s="9">
        <v>19100</v>
      </c>
      <c r="E97" s="13">
        <f t="shared" si="1"/>
        <v>15280</v>
      </c>
      <c r="F97" s="11" t="s">
        <v>226</v>
      </c>
      <c r="G97" s="7"/>
    </row>
    <row r="98" spans="1:7" ht="12.75">
      <c r="A98" s="8"/>
      <c r="B98" s="11" t="s">
        <v>122</v>
      </c>
      <c r="C98" s="11" t="s">
        <v>128</v>
      </c>
      <c r="D98" s="9">
        <v>1000</v>
      </c>
      <c r="E98" s="13">
        <f t="shared" si="1"/>
        <v>800</v>
      </c>
      <c r="F98" s="11" t="s">
        <v>226</v>
      </c>
      <c r="G98" s="7"/>
    </row>
    <row r="99" spans="1:7" s="4" customFormat="1" ht="12.75">
      <c r="A99" s="2"/>
      <c r="B99" s="1"/>
      <c r="C99" s="12" t="s">
        <v>54</v>
      </c>
      <c r="D99" s="5">
        <f>SUM(D96:D98)</f>
        <v>55222</v>
      </c>
      <c r="E99" s="13">
        <f t="shared" si="1"/>
        <v>44177.6</v>
      </c>
      <c r="F99" s="11"/>
      <c r="G99" s="1"/>
    </row>
    <row r="100" spans="1:7" ht="12.75">
      <c r="A100" s="8" t="s">
        <v>164</v>
      </c>
      <c r="B100" s="11" t="s">
        <v>123</v>
      </c>
      <c r="C100" s="11" t="s">
        <v>124</v>
      </c>
      <c r="D100" s="13">
        <v>0</v>
      </c>
      <c r="E100" s="13">
        <f t="shared" si="1"/>
        <v>0</v>
      </c>
      <c r="F100" s="11" t="s">
        <v>226</v>
      </c>
      <c r="G100" s="7"/>
    </row>
    <row r="101" spans="1:7" s="4" customFormat="1" ht="12.75">
      <c r="A101" s="2"/>
      <c r="B101" s="12"/>
      <c r="C101" s="12" t="s">
        <v>54</v>
      </c>
      <c r="D101" s="17">
        <f>D100</f>
        <v>0</v>
      </c>
      <c r="E101" s="13">
        <f t="shared" si="1"/>
        <v>0</v>
      </c>
      <c r="F101" s="11"/>
      <c r="G101" s="1"/>
    </row>
    <row r="102" spans="1:7" ht="12.75">
      <c r="A102" s="8" t="s">
        <v>165</v>
      </c>
      <c r="B102" s="11" t="s">
        <v>125</v>
      </c>
      <c r="C102" s="11" t="s">
        <v>126</v>
      </c>
      <c r="D102" s="13">
        <v>31518</v>
      </c>
      <c r="E102" s="13">
        <f t="shared" si="1"/>
        <v>25214.4</v>
      </c>
      <c r="F102" s="11" t="s">
        <v>226</v>
      </c>
      <c r="G102" s="7"/>
    </row>
    <row r="103" spans="1:7" ht="12.75">
      <c r="A103" s="8"/>
      <c r="B103" s="15" t="s">
        <v>127</v>
      </c>
      <c r="C103" s="8" t="s">
        <v>129</v>
      </c>
      <c r="D103" s="9">
        <v>21265</v>
      </c>
      <c r="E103" s="13">
        <f t="shared" si="1"/>
        <v>17012</v>
      </c>
      <c r="F103" s="11" t="s">
        <v>226</v>
      </c>
      <c r="G103" s="7"/>
    </row>
    <row r="104" spans="1:7" ht="12.75">
      <c r="A104" s="8"/>
      <c r="B104" s="8" t="s">
        <v>130</v>
      </c>
      <c r="C104" s="8" t="s">
        <v>131</v>
      </c>
      <c r="D104" s="9">
        <v>3000</v>
      </c>
      <c r="E104" s="13">
        <f t="shared" si="1"/>
        <v>2400</v>
      </c>
      <c r="F104" s="11" t="s">
        <v>226</v>
      </c>
      <c r="G104" s="7"/>
    </row>
    <row r="105" spans="1:7" ht="12.75">
      <c r="A105" s="8"/>
      <c r="B105" s="8" t="s">
        <v>132</v>
      </c>
      <c r="C105" s="8" t="s">
        <v>177</v>
      </c>
      <c r="D105" s="9">
        <v>2000</v>
      </c>
      <c r="E105" s="13">
        <f t="shared" si="1"/>
        <v>1600</v>
      </c>
      <c r="F105" s="11" t="s">
        <v>226</v>
      </c>
      <c r="G105" s="7"/>
    </row>
    <row r="106" spans="1:7" s="4" customFormat="1" ht="12.75">
      <c r="A106" s="2"/>
      <c r="B106" s="2"/>
      <c r="C106" s="2" t="s">
        <v>54</v>
      </c>
      <c r="D106" s="5">
        <f>SUM(D102:D105)</f>
        <v>57783</v>
      </c>
      <c r="E106" s="13">
        <f t="shared" si="1"/>
        <v>46226.4</v>
      </c>
      <c r="F106" s="11"/>
      <c r="G106" s="1"/>
    </row>
    <row r="107" spans="1:7" s="4" customFormat="1" ht="12.75">
      <c r="A107" s="8" t="s">
        <v>166</v>
      </c>
      <c r="B107" s="8" t="s">
        <v>133</v>
      </c>
      <c r="C107" s="8" t="s">
        <v>230</v>
      </c>
      <c r="D107" s="9">
        <v>33075</v>
      </c>
      <c r="E107" s="13">
        <f t="shared" si="1"/>
        <v>26460</v>
      </c>
      <c r="F107" s="11" t="s">
        <v>226</v>
      </c>
      <c r="G107" s="1"/>
    </row>
    <row r="108" spans="1:7" s="4" customFormat="1" ht="12.75">
      <c r="A108" s="2"/>
      <c r="B108" s="2"/>
      <c r="C108" s="2" t="s">
        <v>54</v>
      </c>
      <c r="D108" s="5">
        <f>D107</f>
        <v>33075</v>
      </c>
      <c r="E108" s="13">
        <f t="shared" si="1"/>
        <v>26460</v>
      </c>
      <c r="F108" s="11"/>
      <c r="G108" s="1"/>
    </row>
    <row r="109" spans="1:7" ht="12.75">
      <c r="A109" s="8" t="s">
        <v>167</v>
      </c>
      <c r="B109" s="15" t="s">
        <v>135</v>
      </c>
      <c r="C109" s="8" t="s">
        <v>134</v>
      </c>
      <c r="D109" s="9">
        <v>2500</v>
      </c>
      <c r="E109" s="13">
        <f t="shared" si="1"/>
        <v>2000</v>
      </c>
      <c r="F109" s="11" t="s">
        <v>226</v>
      </c>
      <c r="G109" s="8"/>
    </row>
    <row r="110" spans="1:7" ht="12.75">
      <c r="A110" s="8"/>
      <c r="B110" s="8" t="s">
        <v>238</v>
      </c>
      <c r="C110" s="8" t="s">
        <v>231</v>
      </c>
      <c r="D110" s="9">
        <v>10000</v>
      </c>
      <c r="E110" s="13">
        <f t="shared" si="1"/>
        <v>8000</v>
      </c>
      <c r="F110" s="11" t="s">
        <v>226</v>
      </c>
      <c r="G110" s="8"/>
    </row>
    <row r="111" spans="1:7" s="4" customFormat="1" ht="12.75">
      <c r="A111" s="2"/>
      <c r="B111" s="2"/>
      <c r="C111" s="2" t="s">
        <v>54</v>
      </c>
      <c r="D111" s="5">
        <f>SUM(D109:D110)</f>
        <v>12500</v>
      </c>
      <c r="E111" s="13">
        <f t="shared" si="1"/>
        <v>10000</v>
      </c>
      <c r="F111" s="11"/>
      <c r="G111" s="2"/>
    </row>
    <row r="112" spans="1:7" ht="12.75">
      <c r="A112" s="8" t="s">
        <v>168</v>
      </c>
      <c r="B112" s="8" t="s">
        <v>138</v>
      </c>
      <c r="C112" s="8" t="s">
        <v>136</v>
      </c>
      <c r="D112" s="9">
        <v>10000</v>
      </c>
      <c r="E112" s="13">
        <f t="shared" si="1"/>
        <v>8000</v>
      </c>
      <c r="F112" s="11" t="s">
        <v>226</v>
      </c>
      <c r="G112" s="8"/>
    </row>
    <row r="113" spans="1:7" s="4" customFormat="1" ht="12.75">
      <c r="A113" s="2"/>
      <c r="B113" s="2"/>
      <c r="C113" s="12" t="s">
        <v>54</v>
      </c>
      <c r="D113" s="5">
        <f>D112</f>
        <v>10000</v>
      </c>
      <c r="E113" s="13">
        <f t="shared" si="1"/>
        <v>8000</v>
      </c>
      <c r="F113" s="11"/>
      <c r="G113" s="2"/>
    </row>
    <row r="114" spans="1:7" ht="12.75">
      <c r="A114" s="8" t="s">
        <v>169</v>
      </c>
      <c r="B114" s="11" t="s">
        <v>140</v>
      </c>
      <c r="C114" s="11" t="s">
        <v>137</v>
      </c>
      <c r="D114" s="9">
        <v>0</v>
      </c>
      <c r="E114" s="13">
        <f t="shared" si="1"/>
        <v>0</v>
      </c>
      <c r="F114" s="11" t="s">
        <v>226</v>
      </c>
      <c r="G114" s="8"/>
    </row>
    <row r="115" spans="1:7" ht="12.75">
      <c r="A115" s="8"/>
      <c r="B115" s="11" t="s">
        <v>239</v>
      </c>
      <c r="C115" s="11" t="s">
        <v>232</v>
      </c>
      <c r="D115" s="9">
        <v>13000</v>
      </c>
      <c r="E115" s="13">
        <f t="shared" si="1"/>
        <v>10400</v>
      </c>
      <c r="F115" s="11" t="s">
        <v>226</v>
      </c>
      <c r="G115" s="8"/>
    </row>
    <row r="116" spans="1:7" s="4" customFormat="1" ht="12.75">
      <c r="A116" s="2"/>
      <c r="B116" s="2"/>
      <c r="C116" s="12" t="s">
        <v>54</v>
      </c>
      <c r="D116" s="5">
        <f>D114+D115</f>
        <v>13000</v>
      </c>
      <c r="E116" s="13">
        <f t="shared" si="1"/>
        <v>10400</v>
      </c>
      <c r="F116" s="11"/>
      <c r="G116" s="2"/>
    </row>
    <row r="117" spans="1:7" ht="12.75">
      <c r="A117" s="8" t="s">
        <v>170</v>
      </c>
      <c r="B117" s="8" t="s">
        <v>142</v>
      </c>
      <c r="C117" s="11" t="s">
        <v>233</v>
      </c>
      <c r="D117" s="9">
        <v>20000</v>
      </c>
      <c r="E117" s="13">
        <f t="shared" si="1"/>
        <v>16000</v>
      </c>
      <c r="F117" s="11" t="s">
        <v>226</v>
      </c>
      <c r="G117" s="8"/>
    </row>
    <row r="118" spans="1:7" ht="12.75">
      <c r="A118" s="8"/>
      <c r="B118" s="8" t="s">
        <v>240</v>
      </c>
      <c r="C118" s="8" t="s">
        <v>139</v>
      </c>
      <c r="D118" s="9">
        <v>15000</v>
      </c>
      <c r="E118" s="13">
        <f t="shared" si="1"/>
        <v>12000</v>
      </c>
      <c r="F118" s="11" t="s">
        <v>226</v>
      </c>
      <c r="G118" s="8"/>
    </row>
    <row r="119" spans="1:7" s="4" customFormat="1" ht="12.75">
      <c r="A119" s="2"/>
      <c r="B119" s="2"/>
      <c r="C119" s="2" t="s">
        <v>54</v>
      </c>
      <c r="D119" s="5">
        <f>SUM(D117:D118)</f>
        <v>35000</v>
      </c>
      <c r="E119" s="13">
        <f t="shared" si="1"/>
        <v>28000</v>
      </c>
      <c r="F119" s="11"/>
      <c r="G119" s="2"/>
    </row>
    <row r="120" spans="1:7" ht="12.75">
      <c r="A120" s="8" t="s">
        <v>171</v>
      </c>
      <c r="B120" s="15" t="s">
        <v>144</v>
      </c>
      <c r="C120" s="8" t="s">
        <v>209</v>
      </c>
      <c r="D120" s="9">
        <v>60000</v>
      </c>
      <c r="E120" s="13">
        <f t="shared" si="1"/>
        <v>48000</v>
      </c>
      <c r="F120" s="11" t="s">
        <v>226</v>
      </c>
      <c r="G120" s="8"/>
    </row>
    <row r="121" spans="1:7" ht="12.75">
      <c r="A121" s="8"/>
      <c r="B121" s="8" t="s">
        <v>213</v>
      </c>
      <c r="C121" s="8" t="s">
        <v>234</v>
      </c>
      <c r="D121" s="9">
        <v>2112</v>
      </c>
      <c r="E121" s="13">
        <f t="shared" si="1"/>
        <v>1689.6</v>
      </c>
      <c r="F121" s="11" t="s">
        <v>226</v>
      </c>
      <c r="G121" s="8"/>
    </row>
    <row r="122" spans="1:7" s="4" customFormat="1" ht="12.75">
      <c r="A122" s="2"/>
      <c r="B122" s="2"/>
      <c r="C122" s="2" t="s">
        <v>54</v>
      </c>
      <c r="D122" s="5">
        <f>D120+D121</f>
        <v>62112</v>
      </c>
      <c r="E122" s="13">
        <f t="shared" si="1"/>
        <v>49689.6</v>
      </c>
      <c r="F122" s="11"/>
      <c r="G122" s="2"/>
    </row>
    <row r="123" spans="1:7" ht="12.75">
      <c r="A123" s="8" t="s">
        <v>172</v>
      </c>
      <c r="B123" s="15" t="s">
        <v>145</v>
      </c>
      <c r="C123" s="8" t="s">
        <v>141</v>
      </c>
      <c r="D123" s="9">
        <v>13000</v>
      </c>
      <c r="E123" s="13">
        <f t="shared" si="1"/>
        <v>10400</v>
      </c>
      <c r="F123" s="11" t="s">
        <v>226</v>
      </c>
      <c r="G123" s="8"/>
    </row>
    <row r="124" spans="1:7" s="4" customFormat="1" ht="12.75">
      <c r="A124" s="2"/>
      <c r="B124" s="2" t="s">
        <v>246</v>
      </c>
      <c r="C124" s="2" t="s">
        <v>54</v>
      </c>
      <c r="D124" s="5">
        <f>D123</f>
        <v>13000</v>
      </c>
      <c r="E124" s="13">
        <f t="shared" si="1"/>
        <v>10400</v>
      </c>
      <c r="F124" s="11"/>
      <c r="G124" s="2"/>
    </row>
    <row r="125" spans="1:7" ht="12.75">
      <c r="A125" s="8" t="s">
        <v>173</v>
      </c>
      <c r="B125" s="8" t="s">
        <v>148</v>
      </c>
      <c r="C125" s="8" t="s">
        <v>143</v>
      </c>
      <c r="D125" s="9">
        <v>1000</v>
      </c>
      <c r="E125" s="13">
        <f t="shared" si="1"/>
        <v>800</v>
      </c>
      <c r="F125" s="11" t="s">
        <v>226</v>
      </c>
      <c r="G125" s="8"/>
    </row>
    <row r="126" spans="1:7" s="4" customFormat="1" ht="12.75">
      <c r="A126" s="2"/>
      <c r="B126" s="2"/>
      <c r="C126" s="2" t="s">
        <v>54</v>
      </c>
      <c r="D126" s="5">
        <f>D125</f>
        <v>1000</v>
      </c>
      <c r="E126" s="13">
        <f t="shared" si="1"/>
        <v>800</v>
      </c>
      <c r="F126" s="11"/>
      <c r="G126" s="2"/>
    </row>
    <row r="127" spans="1:7" ht="12.75">
      <c r="A127" s="8" t="s">
        <v>174</v>
      </c>
      <c r="B127" s="8" t="s">
        <v>151</v>
      </c>
      <c r="C127" s="8" t="s">
        <v>235</v>
      </c>
      <c r="D127" s="9">
        <v>1000</v>
      </c>
      <c r="E127" s="13">
        <f t="shared" si="1"/>
        <v>800</v>
      </c>
      <c r="F127" s="11" t="s">
        <v>226</v>
      </c>
      <c r="G127" s="8"/>
    </row>
    <row r="128" spans="1:7" s="4" customFormat="1" ht="12.75">
      <c r="A128" s="2"/>
      <c r="B128" s="2"/>
      <c r="C128" s="2" t="s">
        <v>54</v>
      </c>
      <c r="D128" s="5">
        <f>D127</f>
        <v>1000</v>
      </c>
      <c r="E128" s="13">
        <f t="shared" si="1"/>
        <v>800</v>
      </c>
      <c r="F128" s="11"/>
      <c r="G128" s="2"/>
    </row>
    <row r="129" spans="1:7" s="4" customFormat="1" ht="12.75">
      <c r="A129" s="8" t="s">
        <v>175</v>
      </c>
      <c r="B129" s="15" t="s">
        <v>152</v>
      </c>
      <c r="C129" s="8" t="s">
        <v>236</v>
      </c>
      <c r="D129" s="9">
        <v>9000</v>
      </c>
      <c r="E129" s="13">
        <f t="shared" si="1"/>
        <v>7200</v>
      </c>
      <c r="F129" s="11" t="s">
        <v>226</v>
      </c>
      <c r="G129" s="2"/>
    </row>
    <row r="130" spans="1:7" s="4" customFormat="1" ht="12.75">
      <c r="A130" s="2"/>
      <c r="B130" s="2"/>
      <c r="C130" s="2"/>
      <c r="D130" s="5">
        <f>D129</f>
        <v>9000</v>
      </c>
      <c r="E130" s="13">
        <f t="shared" si="1"/>
        <v>7200</v>
      </c>
      <c r="F130" s="11"/>
      <c r="G130" s="2"/>
    </row>
    <row r="131" spans="1:7" s="4" customFormat="1" ht="12.75">
      <c r="A131" s="2"/>
      <c r="B131" s="2">
        <v>343</v>
      </c>
      <c r="C131" s="2" t="s">
        <v>146</v>
      </c>
      <c r="D131" s="5"/>
      <c r="E131" s="13"/>
      <c r="F131" s="11"/>
      <c r="G131" s="2"/>
    </row>
    <row r="132" spans="1:7" ht="12.75">
      <c r="A132" s="8" t="s">
        <v>176</v>
      </c>
      <c r="B132" s="8" t="s">
        <v>154</v>
      </c>
      <c r="C132" s="8" t="s">
        <v>147</v>
      </c>
      <c r="D132" s="9">
        <v>5842</v>
      </c>
      <c r="E132" s="13">
        <f t="shared" si="1"/>
        <v>4673.6</v>
      </c>
      <c r="F132" s="11" t="s">
        <v>226</v>
      </c>
      <c r="G132" s="8"/>
    </row>
    <row r="133" spans="1:7" s="4" customFormat="1" ht="12.75">
      <c r="A133" s="2"/>
      <c r="B133" s="2"/>
      <c r="C133" s="2" t="s">
        <v>54</v>
      </c>
      <c r="D133" s="5">
        <f>D132</f>
        <v>5842</v>
      </c>
      <c r="E133" s="13">
        <f t="shared" si="1"/>
        <v>4673.6</v>
      </c>
      <c r="F133" s="11"/>
      <c r="G133" s="2"/>
    </row>
    <row r="134" spans="1:7" s="4" customFormat="1" ht="12.75">
      <c r="A134" s="2"/>
      <c r="B134" s="2"/>
      <c r="C134" s="2"/>
      <c r="D134" s="5"/>
      <c r="E134" s="13"/>
      <c r="F134" s="11"/>
      <c r="G134" s="2"/>
    </row>
    <row r="135" spans="1:7" s="4" customFormat="1" ht="12.75">
      <c r="A135" s="2"/>
      <c r="B135" s="2"/>
      <c r="C135" s="2" t="s">
        <v>218</v>
      </c>
      <c r="D135" s="5">
        <f>D18+D75+D80+D84+D88+D95+D99+D106+D111+D116+D119+D126+D127+D130+D133+D122+D124+D113+D108</f>
        <v>2779270</v>
      </c>
      <c r="E135" s="13">
        <f t="shared" si="1"/>
        <v>2223416</v>
      </c>
      <c r="F135" s="11"/>
      <c r="G135" s="2"/>
    </row>
    <row r="136" spans="1:7" s="4" customFormat="1" ht="12.75">
      <c r="A136" s="2"/>
      <c r="B136" s="2"/>
      <c r="C136" s="2"/>
      <c r="D136" s="5"/>
      <c r="E136" s="13"/>
      <c r="F136" s="11"/>
      <c r="G136" s="2"/>
    </row>
    <row r="137" spans="1:7" s="4" customFormat="1" ht="12.75">
      <c r="A137" s="2"/>
      <c r="B137" s="2"/>
      <c r="C137" s="2"/>
      <c r="D137" s="5"/>
      <c r="E137" s="13"/>
      <c r="F137" s="11"/>
      <c r="G137" s="2"/>
    </row>
    <row r="138" spans="1:7" s="4" customFormat="1" ht="12.75">
      <c r="A138" s="2"/>
      <c r="B138" s="2">
        <v>4</v>
      </c>
      <c r="C138" s="2" t="s">
        <v>149</v>
      </c>
      <c r="D138" s="5">
        <f>D142+D148+D151+D158+D154</f>
        <v>307000</v>
      </c>
      <c r="E138" s="13">
        <f t="shared" si="1"/>
        <v>245600</v>
      </c>
      <c r="F138" s="11"/>
      <c r="G138" s="2"/>
    </row>
    <row r="139" spans="1:7" s="4" customFormat="1" ht="12.75">
      <c r="A139" s="2"/>
      <c r="B139" s="2"/>
      <c r="C139" s="2"/>
      <c r="D139" s="5"/>
      <c r="E139" s="13"/>
      <c r="F139" s="11"/>
      <c r="G139" s="2"/>
    </row>
    <row r="140" spans="1:7" s="4" customFormat="1" ht="12.75">
      <c r="A140" s="8" t="s">
        <v>241</v>
      </c>
      <c r="B140" s="2">
        <v>421</v>
      </c>
      <c r="C140" s="2" t="s">
        <v>178</v>
      </c>
      <c r="D140" s="5"/>
      <c r="E140" s="13"/>
      <c r="F140" s="11"/>
      <c r="G140" s="2"/>
    </row>
    <row r="141" spans="1:7" s="4" customFormat="1" ht="12.75">
      <c r="A141" s="2"/>
      <c r="B141" s="8" t="s">
        <v>248</v>
      </c>
      <c r="C141" s="8" t="s">
        <v>237</v>
      </c>
      <c r="D141" s="9">
        <v>232000</v>
      </c>
      <c r="E141" s="13">
        <f t="shared" si="1"/>
        <v>185600</v>
      </c>
      <c r="F141" s="11" t="s">
        <v>226</v>
      </c>
      <c r="G141" s="2"/>
    </row>
    <row r="142" spans="1:7" s="4" customFormat="1" ht="12" customHeight="1">
      <c r="A142" s="2"/>
      <c r="B142" s="2"/>
      <c r="C142" s="2" t="s">
        <v>54</v>
      </c>
      <c r="D142" s="5">
        <f>SUM(D141:D141)</f>
        <v>232000</v>
      </c>
      <c r="E142" s="13">
        <f t="shared" si="1"/>
        <v>185600</v>
      </c>
      <c r="F142" s="11"/>
      <c r="G142" s="2"/>
    </row>
    <row r="143" spans="1:7" s="4" customFormat="1" ht="12.75">
      <c r="A143" s="2"/>
      <c r="B143" s="2"/>
      <c r="C143" s="2"/>
      <c r="D143" s="5"/>
      <c r="E143" s="13"/>
      <c r="F143" s="11"/>
      <c r="G143" s="2"/>
    </row>
    <row r="144" spans="1:7" ht="12.75">
      <c r="A144" s="2"/>
      <c r="B144" s="2">
        <v>422</v>
      </c>
      <c r="C144" s="2" t="s">
        <v>179</v>
      </c>
      <c r="D144" s="5"/>
      <c r="E144" s="13"/>
      <c r="F144" s="11"/>
      <c r="G144" s="2"/>
    </row>
    <row r="145" spans="1:7" ht="12.75">
      <c r="A145" s="8" t="s">
        <v>242</v>
      </c>
      <c r="B145" s="8" t="s">
        <v>245</v>
      </c>
      <c r="C145" s="8" t="s">
        <v>208</v>
      </c>
      <c r="D145" s="9">
        <v>20000</v>
      </c>
      <c r="E145" s="13">
        <f aca="true" t="shared" si="2" ref="E145:E160">D145/5*4</f>
        <v>16000</v>
      </c>
      <c r="F145" s="11" t="s">
        <v>226</v>
      </c>
      <c r="G145" s="8"/>
    </row>
    <row r="146" spans="1:7" ht="12.75">
      <c r="A146" s="8"/>
      <c r="B146" s="8" t="s">
        <v>247</v>
      </c>
      <c r="C146" s="8" t="s">
        <v>150</v>
      </c>
      <c r="D146" s="9">
        <v>0</v>
      </c>
      <c r="E146" s="13">
        <f t="shared" si="2"/>
        <v>0</v>
      </c>
      <c r="F146" s="11" t="s">
        <v>226</v>
      </c>
      <c r="G146" s="8"/>
    </row>
    <row r="147" spans="1:7" ht="12.75">
      <c r="A147" s="8"/>
      <c r="B147" s="8" t="s">
        <v>249</v>
      </c>
      <c r="C147" s="8" t="s">
        <v>207</v>
      </c>
      <c r="D147" s="9">
        <v>0</v>
      </c>
      <c r="E147" s="13">
        <f t="shared" si="2"/>
        <v>0</v>
      </c>
      <c r="F147" s="11" t="s">
        <v>226</v>
      </c>
      <c r="G147" s="8"/>
    </row>
    <row r="148" spans="1:7" s="4" customFormat="1" ht="12.75">
      <c r="A148" s="2"/>
      <c r="B148" s="2"/>
      <c r="C148" s="2" t="s">
        <v>54</v>
      </c>
      <c r="D148" s="5">
        <f>SUM(D145:D147)</f>
        <v>20000</v>
      </c>
      <c r="E148" s="13">
        <f t="shared" si="2"/>
        <v>16000</v>
      </c>
      <c r="F148" s="11"/>
      <c r="G148" s="2"/>
    </row>
    <row r="149" spans="1:7" ht="12.75">
      <c r="A149" s="8" t="s">
        <v>243</v>
      </c>
      <c r="B149" s="8" t="s">
        <v>244</v>
      </c>
      <c r="C149" s="8" t="s">
        <v>214</v>
      </c>
      <c r="D149" s="9">
        <v>0</v>
      </c>
      <c r="E149" s="13">
        <f t="shared" si="2"/>
        <v>0</v>
      </c>
      <c r="F149" s="11" t="s">
        <v>226</v>
      </c>
      <c r="G149" s="8"/>
    </row>
    <row r="150" spans="1:7" ht="12.75">
      <c r="A150" s="8"/>
      <c r="B150" s="8" t="s">
        <v>250</v>
      </c>
      <c r="C150" s="8" t="s">
        <v>219</v>
      </c>
      <c r="D150" s="9">
        <v>50000</v>
      </c>
      <c r="E150" s="13">
        <f t="shared" si="2"/>
        <v>40000</v>
      </c>
      <c r="F150" s="11" t="s">
        <v>226</v>
      </c>
      <c r="G150" s="8"/>
    </row>
    <row r="151" spans="1:7" s="4" customFormat="1" ht="12.75">
      <c r="A151" s="2"/>
      <c r="B151" s="2"/>
      <c r="C151" s="2" t="s">
        <v>54</v>
      </c>
      <c r="D151" s="5">
        <f>SUM(D149:D150)</f>
        <v>50000</v>
      </c>
      <c r="E151" s="13">
        <f t="shared" si="2"/>
        <v>40000</v>
      </c>
      <c r="F151" s="11"/>
      <c r="G151" s="2"/>
    </row>
    <row r="152" spans="1:7" s="4" customFormat="1" ht="12.75">
      <c r="A152" s="2"/>
      <c r="B152" s="2"/>
      <c r="C152" s="2"/>
      <c r="D152" s="5"/>
      <c r="E152" s="13"/>
      <c r="F152" s="11"/>
      <c r="G152" s="2"/>
    </row>
    <row r="153" spans="1:7" s="4" customFormat="1" ht="12.75">
      <c r="A153" s="8" t="s">
        <v>251</v>
      </c>
      <c r="B153" s="8" t="s">
        <v>252</v>
      </c>
      <c r="C153" s="8" t="s">
        <v>255</v>
      </c>
      <c r="D153" s="9">
        <v>0</v>
      </c>
      <c r="E153" s="13">
        <v>168000</v>
      </c>
      <c r="F153" s="11" t="s">
        <v>226</v>
      </c>
      <c r="G153" s="2"/>
    </row>
    <row r="154" spans="1:7" s="4" customFormat="1" ht="12.75">
      <c r="A154" s="2"/>
      <c r="B154" s="2"/>
      <c r="C154" s="2" t="s">
        <v>54</v>
      </c>
      <c r="D154" s="5">
        <v>0</v>
      </c>
      <c r="E154" s="13">
        <v>168000</v>
      </c>
      <c r="F154" s="11"/>
      <c r="G154" s="2"/>
    </row>
    <row r="155" spans="1:7" s="4" customFormat="1" ht="12.75">
      <c r="A155" s="2"/>
      <c r="B155" s="2"/>
      <c r="C155" s="2"/>
      <c r="D155" s="5"/>
      <c r="E155" s="13"/>
      <c r="F155" s="11"/>
      <c r="G155" s="2"/>
    </row>
    <row r="156" spans="1:7" ht="12.75">
      <c r="A156" s="2"/>
      <c r="B156" s="2">
        <v>424</v>
      </c>
      <c r="C156" s="2" t="s">
        <v>153</v>
      </c>
      <c r="D156" s="5"/>
      <c r="E156" s="13"/>
      <c r="F156" s="11"/>
      <c r="G156" s="2"/>
    </row>
    <row r="157" spans="1:7" ht="12.75">
      <c r="A157" s="8" t="s">
        <v>253</v>
      </c>
      <c r="B157" s="15" t="s">
        <v>254</v>
      </c>
      <c r="C157" s="8" t="s">
        <v>155</v>
      </c>
      <c r="D157" s="9">
        <v>5000</v>
      </c>
      <c r="E157" s="13">
        <f t="shared" si="2"/>
        <v>4000</v>
      </c>
      <c r="F157" s="11" t="s">
        <v>226</v>
      </c>
      <c r="G157" s="8"/>
    </row>
    <row r="158" spans="1:7" s="4" customFormat="1" ht="12.75">
      <c r="A158" s="2"/>
      <c r="B158" s="2"/>
      <c r="C158" s="2" t="s">
        <v>54</v>
      </c>
      <c r="D158" s="5">
        <f>D157</f>
        <v>5000</v>
      </c>
      <c r="E158" s="13">
        <f t="shared" si="2"/>
        <v>4000</v>
      </c>
      <c r="F158" s="2"/>
      <c r="G158" s="2"/>
    </row>
    <row r="159" spans="1:7" s="4" customFormat="1" ht="12.75">
      <c r="A159" s="2"/>
      <c r="B159" s="2"/>
      <c r="C159" s="2"/>
      <c r="D159" s="5"/>
      <c r="E159" s="5"/>
      <c r="F159" s="2"/>
      <c r="G159" s="2"/>
    </row>
    <row r="160" spans="1:7" s="4" customFormat="1" ht="12.75">
      <c r="A160" s="2"/>
      <c r="B160" s="1"/>
      <c r="C160" s="12" t="s">
        <v>156</v>
      </c>
      <c r="D160" s="5">
        <f>D18+D80+D84+D95+D99+D101+D106+D111+D113+D116+D119+D124+D126+D128+D133+D138+D88+D75+D129+D108+D122</f>
        <v>3086270</v>
      </c>
      <c r="E160" s="13">
        <f t="shared" si="2"/>
        <v>2469016</v>
      </c>
      <c r="F160" s="1"/>
      <c r="G160" s="1"/>
    </row>
    <row r="161" spans="4:5" ht="12.75">
      <c r="D161" s="10"/>
      <c r="E161" s="10"/>
    </row>
    <row r="162" spans="4:5" ht="12.75">
      <c r="D162" s="10"/>
      <c r="E162" s="10"/>
    </row>
    <row r="163" spans="4:5" ht="12.75">
      <c r="D163" s="10"/>
      <c r="E163" s="10"/>
    </row>
    <row r="164" spans="2:5" ht="12.75">
      <c r="B164" s="6" t="s">
        <v>268</v>
      </c>
      <c r="D164" s="10"/>
      <c r="E164" s="10"/>
    </row>
    <row r="165" spans="4:5" ht="12.75">
      <c r="D165" s="10"/>
      <c r="E165" s="10"/>
    </row>
    <row r="166" spans="3:6" ht="12.75">
      <c r="C166" s="6" t="s">
        <v>210</v>
      </c>
      <c r="F166" s="6" t="s">
        <v>211</v>
      </c>
    </row>
    <row r="167" spans="3:6" ht="12.75">
      <c r="C167" s="6" t="s">
        <v>225</v>
      </c>
      <c r="F167" s="6" t="s">
        <v>212</v>
      </c>
    </row>
  </sheetData>
  <sheetProtection/>
  <mergeCells count="2">
    <mergeCell ref="A7:G7"/>
    <mergeCell ref="E10:E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korisnik</cp:lastModifiedBy>
  <cp:lastPrinted>2020-04-28T13:10:11Z</cp:lastPrinted>
  <dcterms:created xsi:type="dcterms:W3CDTF">2006-12-15T11:07:48Z</dcterms:created>
  <dcterms:modified xsi:type="dcterms:W3CDTF">2022-01-17T11:52:30Z</dcterms:modified>
  <cp:category/>
  <cp:version/>
  <cp:contentType/>
  <cp:contentStatus/>
</cp:coreProperties>
</file>